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9" firstSheet="3" activeTab="8"/>
  </bookViews>
  <sheets>
    <sheet name="Порядок подготовки плана" sheetId="1" r:id="rId1"/>
    <sheet name="Форма штатного расписания" sheetId="2" r:id="rId2"/>
    <sheet name="Форма штатного расписания лето" sheetId="3" r:id="rId3"/>
    <sheet name="План продаж по ассортименту" sheetId="4" r:id="rId4"/>
    <sheet name="План закупок" sheetId="5" r:id="rId5"/>
    <sheet name="План маркетинга" sheetId="6" r:id="rId6"/>
    <sheet name="Инвест. смета" sheetId="7" r:id="rId7"/>
    <sheet name="Фин. план" sheetId="8" r:id="rId8"/>
    <sheet name="Системные показатели" sheetId="9" r:id="rId9"/>
  </sheets>
  <definedNames>
    <definedName name="_xlnm.Print_Area" localSheetId="0">'Порядок подготовки плана'!$A$1:$F$34</definedName>
  </definedNames>
  <calcPr fullCalcOnLoad="1"/>
</workbook>
</file>

<file path=xl/sharedStrings.xml><?xml version="1.0" encoding="utf-8"?>
<sst xmlns="http://schemas.openxmlformats.org/spreadsheetml/2006/main" count="618" uniqueCount="382">
  <si>
    <t>1 квартал</t>
  </si>
  <si>
    <t>2 квартал</t>
  </si>
  <si>
    <t>3 квартал</t>
  </si>
  <si>
    <t>4 квартал</t>
  </si>
  <si>
    <t>ИТОГО</t>
  </si>
  <si>
    <t>Приход денежных средств</t>
  </si>
  <si>
    <t>Условная Выручка по БЦ</t>
  </si>
  <si>
    <t>Бар</t>
  </si>
  <si>
    <t>Кухня</t>
  </si>
  <si>
    <t>Бильярд</t>
  </si>
  <si>
    <t>Шоу-программы</t>
  </si>
  <si>
    <t>Внереализационные доходы</t>
  </si>
  <si>
    <t>От сдачи помещения в аренду под игровые автоматы</t>
  </si>
  <si>
    <t>От сдачи помещения сторонним организациям</t>
  </si>
  <si>
    <t>Прочие внереализационные расходы</t>
  </si>
  <si>
    <t>Дополнительные поступления</t>
  </si>
  <si>
    <t>Курсовые разницы от обмена валюты</t>
  </si>
  <si>
    <t>Поступления по фин. Схемам</t>
  </si>
  <si>
    <t>Поступления по схеме УК--БЦ или БЦ--БЦ</t>
  </si>
  <si>
    <t>Расход денежных средств</t>
  </si>
  <si>
    <t>Переменные издержки</t>
  </si>
  <si>
    <t>Скидки по бизнес-процессам</t>
  </si>
  <si>
    <t>Призы (в случае проведения спец. Акций)</t>
  </si>
  <si>
    <t>Премии (как стимулирование)</t>
  </si>
  <si>
    <t>Администрация</t>
  </si>
  <si>
    <t>Расчеты с поставщиками и подрядчиками для БЦ</t>
  </si>
  <si>
    <t>Оплата прочих обязательств партнерам</t>
  </si>
  <si>
    <t>Получение разрешений для ведения бизнеса</t>
  </si>
  <si>
    <t>Оплата банковских услуг</t>
  </si>
  <si>
    <t>Реклама</t>
  </si>
  <si>
    <t>Оплата услуг рекламных агенств</t>
  </si>
  <si>
    <t>Размещение рекламы в СМИ</t>
  </si>
  <si>
    <t>Таможенные расходы</t>
  </si>
  <si>
    <t>Транспортные расходы</t>
  </si>
  <si>
    <t>Постоянные издержки</t>
  </si>
  <si>
    <t>ФОТ</t>
  </si>
  <si>
    <t>Премии, удержания в части ФОТ</t>
  </si>
  <si>
    <t>Налоги</t>
  </si>
  <si>
    <t>Налог на ФОТ</t>
  </si>
  <si>
    <t>Уплата НДС</t>
  </si>
  <si>
    <t>Налог на прибыль</t>
  </si>
  <si>
    <t>Налог с оборота для Упрощенной системы ведения бух. Учета</t>
  </si>
  <si>
    <t>Налог на имущество</t>
  </si>
  <si>
    <t>Налог на рекламу</t>
  </si>
  <si>
    <t>Налог на игорный бизнес</t>
  </si>
  <si>
    <t>Прочие налоги</t>
  </si>
  <si>
    <t>Аренда</t>
  </si>
  <si>
    <t xml:space="preserve">Аренда зданий, сооружений, помещений, в т.ч. </t>
  </si>
  <si>
    <t xml:space="preserve">    аренда, выплаченная АН</t>
  </si>
  <si>
    <t>аренда, выплаченная другим арндодателям</t>
  </si>
  <si>
    <t>Аренда транспортных средств</t>
  </si>
  <si>
    <t>Аренда производственного оборудования</t>
  </si>
  <si>
    <t>Приобретение и содержание производственного оборудования</t>
  </si>
  <si>
    <t>Приобретение производственного оборудования</t>
  </si>
  <si>
    <t>Ремонт и тех. Обслуживание оборудования</t>
  </si>
  <si>
    <t>Приобретение и содержание непроизводственного оборудования</t>
  </si>
  <si>
    <t>Проиобретение оргтехники</t>
  </si>
  <si>
    <t>Ремонт и обслуживание оргтехники</t>
  </si>
  <si>
    <t>Приобретение оф. Мебели</t>
  </si>
  <si>
    <t>Ремонт оф. Мебели</t>
  </si>
  <si>
    <t>Содержание автотранспорта</t>
  </si>
  <si>
    <t>Расходные материалы для оргтехники</t>
  </si>
  <si>
    <t>Расходы на канц. Товары</t>
  </si>
  <si>
    <t>Хозяйственные расходы</t>
  </si>
  <si>
    <t>Питание сотрудников (соц. Пакет)</t>
  </si>
  <si>
    <t>Чистка ковровых покрытий</t>
  </si>
  <si>
    <t>Покупка хоз. Материалов</t>
  </si>
  <si>
    <t>Доп. коммунальные услуги</t>
  </si>
  <si>
    <t>Ремонт и реконструкция помещений</t>
  </si>
  <si>
    <t>Вывоз мусора</t>
  </si>
  <si>
    <t>Уборка прилегающей территории</t>
  </si>
  <si>
    <t>Прочие хоз. Расходы</t>
  </si>
  <si>
    <t>Услуги связи</t>
  </si>
  <si>
    <t>Мобильная связь</t>
  </si>
  <si>
    <t>Телефонная связь</t>
  </si>
  <si>
    <t>Почтовая связь</t>
  </si>
  <si>
    <t>Кадровая работа</t>
  </si>
  <si>
    <t>Приобретение литературы</t>
  </si>
  <si>
    <t>Обучение персонала</t>
  </si>
  <si>
    <t>Затраты на поиск сотрудников</t>
  </si>
  <si>
    <t>Корпоративные мероприятия</t>
  </si>
  <si>
    <t>Мед. Сопровождение сотрудников</t>
  </si>
  <si>
    <t>Обеспечение безопасности</t>
  </si>
  <si>
    <t>Приобретение и обслуживание систем обеспечения безопасности</t>
  </si>
  <si>
    <t>Оплата услуг по обеспечению безопасности</t>
  </si>
  <si>
    <t>Оплата охранных услуг</t>
  </si>
  <si>
    <t>Оплата услуг сторонним организациям</t>
  </si>
  <si>
    <t>Оплата за НТВ+</t>
  </si>
  <si>
    <t>Оплата за санитарную обработку помещений</t>
  </si>
  <si>
    <t>Прочие услуги</t>
  </si>
  <si>
    <t>Оплата информационных услуг</t>
  </si>
  <si>
    <t>Оплата аудиторских услуг</t>
  </si>
  <si>
    <t>Оплата юридических услуг</t>
  </si>
  <si>
    <t>Оплата консалтинговых услуг</t>
  </si>
  <si>
    <t>Представительские расходы</t>
  </si>
  <si>
    <t>Командировочные расходы</t>
  </si>
  <si>
    <t>Переводы по фин. Схемам</t>
  </si>
  <si>
    <t>Курсовые разницы от обмена валют</t>
  </si>
  <si>
    <t>Изменение страховой суммы</t>
  </si>
  <si>
    <t>Непредвиденные расходы</t>
  </si>
  <si>
    <t>Прибыль/убыток по ОД</t>
  </si>
  <si>
    <t>Прибыль/убыток нарастающим итогом по ОД</t>
  </si>
  <si>
    <t>Маржинальная прибыль</t>
  </si>
  <si>
    <t>ФИНАНСОВАЯ ДЕЯТЕЛЬНОСТЬ</t>
  </si>
  <si>
    <t>Доходы от финансовой деятельности</t>
  </si>
  <si>
    <t>Целевые финансирования и поступления</t>
  </si>
  <si>
    <t>Поступления от участников</t>
  </si>
  <si>
    <t>Поступления от сторонних партнеров</t>
  </si>
  <si>
    <t>Привлечение кредитов и займов</t>
  </si>
  <si>
    <t>Привлечение кредитов и займов (внутренних)</t>
  </si>
  <si>
    <t>Привлечение кредитов и займов (внешних)</t>
  </si>
  <si>
    <t>Прочие поступления по финансовой деятельности</t>
  </si>
  <si>
    <t>Расходы по финансовой деятельности</t>
  </si>
  <si>
    <t>Погашение кредитов и займов</t>
  </si>
  <si>
    <t>Погашение внутренних займов</t>
  </si>
  <si>
    <t>Погашение внешних кредитов</t>
  </si>
  <si>
    <t>Выплата процентов</t>
  </si>
  <si>
    <t>Выплата процентов по внутренним займам</t>
  </si>
  <si>
    <t>Выплата процентов по внешним кредитам</t>
  </si>
  <si>
    <t>Выплаты по результатам закрытия периода</t>
  </si>
  <si>
    <t>Выплата дивидендов участникам</t>
  </si>
  <si>
    <t>Выплаты при распределении прибыли (не участникам)</t>
  </si>
  <si>
    <t>Выплата премий по результатам закрытия периода</t>
  </si>
  <si>
    <t>Прочие расходы по финансовой деятельности</t>
  </si>
  <si>
    <t>Прибыль/убыток по ФД</t>
  </si>
  <si>
    <t>Прибыль/убыток нарастающим итогом по ФД</t>
  </si>
  <si>
    <t>ИНВЕСТИЦИОННАЯ ДЕЯТЕЛЬНОСТЬ</t>
  </si>
  <si>
    <t>Доходы от инвестиционной деятельности</t>
  </si>
  <si>
    <t>Изменение акционерного капитала</t>
  </si>
  <si>
    <t>Увеличение уставного фонда</t>
  </si>
  <si>
    <t>Вклады учредителей и собственников</t>
  </si>
  <si>
    <t>Целевой вклад</t>
  </si>
  <si>
    <t>Прочие инвестиции</t>
  </si>
  <si>
    <t>Эмиссия акций и облигаций (внешние вклады)</t>
  </si>
  <si>
    <t>Доверительное управление (доходы)</t>
  </si>
  <si>
    <t>Доходы от продажи активов</t>
  </si>
  <si>
    <t>Доход от продажи бизнеса</t>
  </si>
  <si>
    <t>Доход от продажи основных средств</t>
  </si>
  <si>
    <t>Доход от продажи прочих активов</t>
  </si>
  <si>
    <t>Экстраординарное поступление (прочие инвестиции)</t>
  </si>
  <si>
    <t>Расходы по инвестиционной деятельности</t>
  </si>
  <si>
    <t>Приобретение бизнеса</t>
  </si>
  <si>
    <t>Приобретение помещения</t>
  </si>
  <si>
    <t>Приобретение оборудования</t>
  </si>
  <si>
    <t>Оплата сторонним компаниям за услуги по оформлению и оценке</t>
  </si>
  <si>
    <t>Капитальный ремонт и реконструкция помещения</t>
  </si>
  <si>
    <t>Обучение сотрудников</t>
  </si>
  <si>
    <t>Страхование</t>
  </si>
  <si>
    <t>Затраты на проекты и выставки</t>
  </si>
  <si>
    <t>Возврат неиспользованной суммы инвестиций (для целевых вкладов)</t>
  </si>
  <si>
    <t>Доверительное управление (расходы)</t>
  </si>
  <si>
    <t>Экстраординарные платежи (прочие расходы по инвестиционной деятельности)</t>
  </si>
  <si>
    <t>Прибыль/убыток по ИД</t>
  </si>
  <si>
    <t>Прибыль/убыток нарастающим итогом по ИД</t>
  </si>
  <si>
    <t>ФИНАНСОВЫЙ РЕЗУЛЬТАТ</t>
  </si>
  <si>
    <t>ФИНАНСОВЫЙ РЕЗУЛЬТАТ (нарастающим итогом)</t>
  </si>
  <si>
    <t>ИТОГО 1кв.</t>
  </si>
  <si>
    <t>Итого 2кв.</t>
  </si>
  <si>
    <t>Итого 3кв.</t>
  </si>
  <si>
    <t>Итого 4кв.</t>
  </si>
  <si>
    <t>ОПЕРАЦИОННАЯ ДЕЯТЕЛЬНОСТЬ</t>
  </si>
  <si>
    <t>Средне- месячный</t>
  </si>
  <si>
    <t>Прочее</t>
  </si>
  <si>
    <t>Водка</t>
  </si>
  <si>
    <t>PR-мероприятия</t>
  </si>
  <si>
    <t>Стимулирование сбыта</t>
  </si>
  <si>
    <t>Разное</t>
  </si>
  <si>
    <t>Итого:</t>
  </si>
  <si>
    <t>№ п/п</t>
  </si>
  <si>
    <t>Структурное подразделение</t>
  </si>
  <si>
    <t>Должность</t>
  </si>
  <si>
    <t>Кол-во шт.ед.</t>
  </si>
  <si>
    <t>Базовый оклад</t>
  </si>
  <si>
    <t>Ставка за смену</t>
  </si>
  <si>
    <t>Кол-во смен</t>
  </si>
  <si>
    <t>Ежемесячный ФОТ</t>
  </si>
  <si>
    <r>
      <t xml:space="preserve"> </t>
    </r>
    <r>
      <rPr>
        <sz val="10"/>
        <rFont val="Times New Roman"/>
        <family val="1"/>
      </rPr>
      <t>I</t>
    </r>
  </si>
  <si>
    <r>
      <t>II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</si>
  <si>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III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</si>
  <si>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IV</t>
  </si>
  <si>
    <t>V</t>
  </si>
  <si>
    <t>VI</t>
  </si>
  <si>
    <t>VII</t>
  </si>
  <si>
    <t>VIII</t>
  </si>
  <si>
    <t>Руководство</t>
  </si>
  <si>
    <t>Генеральный директор</t>
  </si>
  <si>
    <t>Зам. ген. директора</t>
  </si>
  <si>
    <t>Отдел продаж</t>
  </si>
  <si>
    <t>Администратор</t>
  </si>
  <si>
    <t>Официант 1 разряда</t>
  </si>
  <si>
    <t>Официант 2 разряда</t>
  </si>
  <si>
    <t>Бармен</t>
  </si>
  <si>
    <t>Маркер</t>
  </si>
  <si>
    <t>Производственный отдел</t>
  </si>
  <si>
    <t>Шеф-повар</t>
  </si>
  <si>
    <t>Повар</t>
  </si>
  <si>
    <t>Посудомойщица</t>
  </si>
  <si>
    <t>Технический отдел</t>
  </si>
  <si>
    <t>Кладовщик</t>
  </si>
  <si>
    <t>Гардеробщик</t>
  </si>
  <si>
    <t>Хозработник</t>
  </si>
  <si>
    <t>Звукооператор</t>
  </si>
  <si>
    <t>Дворник</t>
  </si>
  <si>
    <t>Уборщица</t>
  </si>
  <si>
    <t>Прикомандированные сотрудники</t>
  </si>
  <si>
    <t>Бухкипер</t>
  </si>
  <si>
    <t>Всего по штату:</t>
  </si>
  <si>
    <t>Наименование СП</t>
  </si>
  <si>
    <t xml:space="preserve">Экономические показатели </t>
  </si>
  <si>
    <t>Выручка</t>
  </si>
  <si>
    <t>Операционная прибыль</t>
  </si>
  <si>
    <t>Рентабельность маржинальная</t>
  </si>
  <si>
    <t>Рентабельность операционная</t>
  </si>
  <si>
    <t>Клиенты Маркетинг</t>
  </si>
  <si>
    <t>Средний чек  (клиент)</t>
  </si>
  <si>
    <t>Клиентский поток</t>
  </si>
  <si>
    <t>Средний чек  (заказ)</t>
  </si>
  <si>
    <t>Количество заказов</t>
  </si>
  <si>
    <t xml:space="preserve">Показатели по БП </t>
  </si>
  <si>
    <t>Коэффициент наценки</t>
  </si>
  <si>
    <t>Коэф. Отношения оборотных средств к выручке</t>
  </si>
  <si>
    <t>Прибыль/убыток по бизнес-процессам</t>
  </si>
  <si>
    <t>Маржинальная прибыль/убыток по ОД</t>
  </si>
  <si>
    <t>Маржинальная прибыль/убыток по ОД нарастающим итогом</t>
  </si>
  <si>
    <t>1 кв. ИТОГО</t>
  </si>
  <si>
    <t>2 кв. ИТОГО</t>
  </si>
  <si>
    <t>3 кв. ИТОГО</t>
  </si>
  <si>
    <t>4 кв. ИТОГО</t>
  </si>
  <si>
    <t>Виски</t>
  </si>
  <si>
    <t>Ром</t>
  </si>
  <si>
    <t>Джин</t>
  </si>
  <si>
    <t>Текила</t>
  </si>
  <si>
    <t>Коктейли</t>
  </si>
  <si>
    <t>Сигареты</t>
  </si>
  <si>
    <t>Кальяны</t>
  </si>
  <si>
    <t>Салаты</t>
  </si>
  <si>
    <t>Супы</t>
  </si>
  <si>
    <t>Гриль</t>
  </si>
  <si>
    <t>Суши</t>
  </si>
  <si>
    <t>Десерты</t>
  </si>
  <si>
    <t>Банкетные блюда</t>
  </si>
  <si>
    <t>Американский пул</t>
  </si>
  <si>
    <t>Русская пирамида 10 футов</t>
  </si>
  <si>
    <t>Русская пирамида 12 футов</t>
  </si>
  <si>
    <t>Вход в музыкалбную гостинную</t>
  </si>
  <si>
    <t>Услуга караоке</t>
  </si>
  <si>
    <t>Временные блюда</t>
  </si>
  <si>
    <t>Системные показатели</t>
  </si>
  <si>
    <t>Коэффициент корреляции (выручка бара/выручка бильярда)</t>
  </si>
  <si>
    <t>Хостес</t>
  </si>
  <si>
    <t>Официант 2 разряда (пят, суб)</t>
  </si>
  <si>
    <t xml:space="preserve"> </t>
  </si>
  <si>
    <t>Караоке/дискотека</t>
  </si>
  <si>
    <t>Другие услуги</t>
  </si>
  <si>
    <t>Временные блюда/комплексные обеды</t>
  </si>
  <si>
    <t>Расходы по содержаию помещений (для АН)</t>
  </si>
  <si>
    <t>Приобретение и содержание непроизводственного оборудования / МБП</t>
  </si>
  <si>
    <t>Приобретение нематериальных активов/ПО</t>
  </si>
  <si>
    <t>Копьютерная связь и интернет</t>
  </si>
  <si>
    <t>Отчисления в УК</t>
  </si>
  <si>
    <t>Прибыль/убыток нарастающим итогом по ОД-Отчисления в УК</t>
  </si>
  <si>
    <t>Закуски</t>
  </si>
  <si>
    <t>Горячие блюда</t>
  </si>
  <si>
    <t>Бизнес ланч</t>
  </si>
  <si>
    <t>Гарниры и соусы</t>
  </si>
  <si>
    <t>План закупок на 2007 ф.г.</t>
  </si>
  <si>
    <t>ПЛАН МАРКЕТИНГА НА  2007 ф.г.</t>
  </si>
  <si>
    <t>Аперитивы</t>
  </si>
  <si>
    <t>Абсент, настойка, бальзамы</t>
  </si>
  <si>
    <t>Бренди, коньяки</t>
  </si>
  <si>
    <t>Вина</t>
  </si>
  <si>
    <t>Ликеры</t>
  </si>
  <si>
    <t>Шампанское</t>
  </si>
  <si>
    <t>Пиво</t>
  </si>
  <si>
    <t>Слабоалкогольные напитки</t>
  </si>
  <si>
    <t>Вода, напитки, соки</t>
  </si>
  <si>
    <t>Чай, кофе</t>
  </si>
  <si>
    <t>Барные закуски</t>
  </si>
  <si>
    <t>Сигары</t>
  </si>
  <si>
    <t>Караоке</t>
  </si>
  <si>
    <t>Шоу программы/боулинг</t>
  </si>
  <si>
    <t>Шоу-программы/боулинг</t>
  </si>
  <si>
    <t>План продаж по ассортименту на 2007 ф.г.</t>
  </si>
  <si>
    <t>Реклама, в том числе</t>
  </si>
  <si>
    <t xml:space="preserve">ВСЕГО: </t>
  </si>
  <si>
    <t>Всего по штату единиц</t>
  </si>
  <si>
    <t xml:space="preserve">Инвестиционная смета БЦ </t>
  </si>
  <si>
    <t>2006-2007</t>
  </si>
  <si>
    <t>1.</t>
  </si>
  <si>
    <t>Анализ и оценка текущего состояния БЦ:</t>
  </si>
  <si>
    <t>Организационная структура БЦ (взять у Директора по персоналу)</t>
  </si>
  <si>
    <t>анализ конкурентов;</t>
  </si>
  <si>
    <t>анализ клиентов;</t>
  </si>
  <si>
    <t>анализ услуг;</t>
  </si>
  <si>
    <t>финансовые показатели деятельности;</t>
  </si>
  <si>
    <t>анализ системы управления (функциональной, организационной и процессной структур);</t>
  </si>
  <si>
    <t>анализ системы управления персоналом.</t>
  </si>
  <si>
    <t xml:space="preserve">2. </t>
  </si>
  <si>
    <t>Основные направления развития БЦ в 2006-2007 году:</t>
  </si>
  <si>
    <t>по услугам;</t>
  </si>
  <si>
    <t>по клиентам;</t>
  </si>
  <si>
    <t>по рынкам;</t>
  </si>
  <si>
    <t>по системе управления;</t>
  </si>
  <si>
    <t>по системе управления персоналом.</t>
  </si>
  <si>
    <t>Операционный план (план мероприятий) - добавить в описательную часть, форма приведена ниже</t>
  </si>
  <si>
    <t>мероприятие</t>
  </si>
  <si>
    <t>сроки/периодичность выполнения</t>
  </si>
  <si>
    <t>отметка о выполнении</t>
  </si>
  <si>
    <t xml:space="preserve">Мероприятия по планированию деятельности </t>
  </si>
  <si>
    <t>2.</t>
  </si>
  <si>
    <t>Мероприятия по управлению персоналом</t>
  </si>
  <si>
    <t>3.</t>
  </si>
  <si>
    <t>Мероприятия по совершенствованию МТБ</t>
  </si>
  <si>
    <t>4.</t>
  </si>
  <si>
    <t>Маркетинговые мероприятия</t>
  </si>
  <si>
    <t>5.</t>
  </si>
  <si>
    <t>Совершенствование организационной структуры</t>
  </si>
  <si>
    <t>6.</t>
  </si>
  <si>
    <t>Совершенствование функциональной структуры</t>
  </si>
  <si>
    <t>7.</t>
  </si>
  <si>
    <t>Совершенствование процессной структуры</t>
  </si>
  <si>
    <t>Планы продаж</t>
  </si>
  <si>
    <t>План закупок</t>
  </si>
  <si>
    <t>План маркетинга</t>
  </si>
  <si>
    <t>Штатное расписание БЦ</t>
  </si>
  <si>
    <t>Инвестиционный план</t>
  </si>
  <si>
    <t>Сводный финансовый план БЦ</t>
  </si>
  <si>
    <r>
      <t xml:space="preserve">Порядок подготовки плана </t>
    </r>
    <r>
      <rPr>
        <b/>
        <sz val="10"/>
        <color indexed="10"/>
        <rFont val="Arial"/>
        <family val="2"/>
      </rPr>
      <t>(изменения выделены красным цветом)</t>
    </r>
  </si>
  <si>
    <t>Менеджер караоке</t>
  </si>
  <si>
    <t>Помощники поваров</t>
  </si>
  <si>
    <t>Сентябрь 2006 - апрель 2007</t>
  </si>
  <si>
    <t>Печать афиш и флаеров на Д.Р. Клуба.</t>
  </si>
  <si>
    <t>Печать,распостранение афиш и флаеров анонсирующих трансляцию спортивных мероприятий.</t>
  </si>
  <si>
    <t>Печать,распостранение афиш,информационных листов,праздничного меню и флаеров,рекламирующих Новогодние мероприятия.</t>
  </si>
  <si>
    <t>Печать,распостранение афиш и пригласительных на День влюблённых.</t>
  </si>
  <si>
    <t>Печать,распостранение афиш и пригласительных на День защитников Отечества.</t>
  </si>
  <si>
    <t>Печать,распостранение афиш и пригласительных на Международный женский день.</t>
  </si>
  <si>
    <t>Печать,распостранение афиш и флаеров, рекламирующих "День Смеха"</t>
  </si>
  <si>
    <t>Печать корпоративного буклета</t>
  </si>
  <si>
    <t>Печать таблоидов для бильярдных турниров и конкурсов караоке</t>
  </si>
  <si>
    <t xml:space="preserve">Рекламная компания в internete и на специализированных сайтах. </t>
  </si>
  <si>
    <t>Афиша в офисные центры</t>
  </si>
  <si>
    <t>Продвижение собственного интернет-сайта</t>
  </si>
  <si>
    <t>Конкурс - караоке "Певец месяца"</t>
  </si>
  <si>
    <t xml:space="preserve">Праздничное оформление клубов </t>
  </si>
  <si>
    <t>Рекламные акции</t>
  </si>
  <si>
    <t>Стимулирование прямых продаж ( премии лучшим продавцам)</t>
  </si>
  <si>
    <t>Бек-вокалисты</t>
  </si>
  <si>
    <t>День рожд.БЦ</t>
  </si>
  <si>
    <t>Новый Год</t>
  </si>
  <si>
    <t>День влюблённых</t>
  </si>
  <si>
    <t>День Защитника Отечества</t>
  </si>
  <si>
    <t>Международный Женский день</t>
  </si>
  <si>
    <t>День смеха</t>
  </si>
  <si>
    <t>День студентов</t>
  </si>
  <si>
    <t>День Победы</t>
  </si>
  <si>
    <t>Проведение рекламных акций</t>
  </si>
  <si>
    <t>Еженедельные шоу-программы</t>
  </si>
  <si>
    <t>Приобретение светового и звукоусиливающего оборудования</t>
  </si>
  <si>
    <t>Спец.литература</t>
  </si>
  <si>
    <t>Реклама в Ресторан.ру</t>
  </si>
  <si>
    <t>Покупка цветного принтера</t>
  </si>
  <si>
    <t>Расходные материалы для принтера</t>
  </si>
  <si>
    <t>SMS-рассылка, обзвон гостей</t>
  </si>
  <si>
    <t>Клубный день " За ГРАНЬю дружбы" - фуршетный стол</t>
  </si>
  <si>
    <t>Ди-джей</t>
  </si>
  <si>
    <t>Печать, распространение флаеров, информирующих об условиях проведения свадебных мероприятий.</t>
  </si>
  <si>
    <t>Ведущий от клуба на свадьбы от 30000 р.</t>
  </si>
  <si>
    <t>Перетяжка бильярдных столов</t>
  </si>
  <si>
    <t>Покупка 4х мягких посадочных групп</t>
  </si>
  <si>
    <t>Замена всей деревянной мебели</t>
  </si>
  <si>
    <t>Замена ламината в музыкальной гостиной</t>
  </si>
  <si>
    <t>Покупка нового микшерного пульта в музыкальной гостинной</t>
  </si>
  <si>
    <t>Покупка световых дождей, для украшения входа</t>
  </si>
  <si>
    <t>Покупка двух сканеров и ультрафиолета</t>
  </si>
  <si>
    <t>Доплата за выслугу  лет</t>
  </si>
  <si>
    <t>Директор</t>
  </si>
  <si>
    <t xml:space="preserve"> За каждый год работы в данной должности</t>
  </si>
  <si>
    <t>Зам.директора</t>
  </si>
  <si>
    <t>Организация переноса бильярдных столов</t>
  </si>
  <si>
    <t xml:space="preserve">Финансовый план на 2007 ф.г. по БЦ </t>
  </si>
  <si>
    <t xml:space="preserve">Штатное расписание на 2006-2007 год  БЦ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</si>
</sst>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[Red]\-0\ "/>
    <numFmt numFmtId="181" formatCode="0.0%"/>
    <numFmt numFmtId="182" formatCode="0.0"/>
    <numFmt numFmtId="183" formatCode="0.0_ ;[Red]\-0.0\ "/>
    <numFmt numFmtId="184" formatCode="0.00000"/>
    <numFmt numFmtId="185" formatCode="0.0000"/>
    <numFmt numFmtId="186" formatCode="0.000"/>
    <numFmt numFmtId="187" formatCode="0.00_ ;[Red]\-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0"/>
      <name val="Arial Cyr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" fontId="4" fillId="33" borderId="11" xfId="0" applyNumberFormat="1" applyFont="1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4" borderId="15" xfId="0" applyNumberFormat="1" applyFont="1" applyFill="1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6" fillId="35" borderId="13" xfId="0" applyFont="1" applyFill="1" applyBorder="1" applyAlignment="1">
      <alignment horizontal="justify" wrapText="1"/>
    </xf>
    <xf numFmtId="0" fontId="4" fillId="34" borderId="13" xfId="0" applyFont="1" applyFill="1" applyBorder="1" applyAlignment="1">
      <alignment horizontal="justify" wrapText="1"/>
    </xf>
    <xf numFmtId="180" fontId="4" fillId="3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4" borderId="12" xfId="0" applyNumberFormat="1" applyFont="1" applyFill="1" applyBorder="1" applyAlignment="1">
      <alignment/>
    </xf>
    <xf numFmtId="180" fontId="4" fillId="34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 wrapText="1"/>
    </xf>
    <xf numFmtId="180" fontId="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0" fontId="4" fillId="37" borderId="22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wrapText="1"/>
    </xf>
    <xf numFmtId="180" fontId="0" fillId="34" borderId="12" xfId="0" applyNumberFormat="1" applyFill="1" applyBorder="1" applyAlignment="1">
      <alignment/>
    </xf>
    <xf numFmtId="180" fontId="0" fillId="34" borderId="13" xfId="0" applyNumberFormat="1" applyFill="1" applyBorder="1" applyAlignment="1">
      <alignment/>
    </xf>
    <xf numFmtId="0" fontId="5" fillId="0" borderId="23" xfId="0" applyFont="1" applyBorder="1" applyAlignment="1">
      <alignment wrapText="1"/>
    </xf>
    <xf numFmtId="180" fontId="0" fillId="0" borderId="12" xfId="0" applyNumberFormat="1" applyBorder="1" applyAlignment="1" applyProtection="1">
      <alignment/>
      <protection locked="0"/>
    </xf>
    <xf numFmtId="180" fontId="0" fillId="0" borderId="24" xfId="0" applyNumberFormat="1" applyBorder="1" applyAlignment="1" applyProtection="1">
      <alignment/>
      <protection locked="0"/>
    </xf>
    <xf numFmtId="0" fontId="0" fillId="0" borderId="23" xfId="0" applyBorder="1" applyAlignment="1">
      <alignment wrapText="1"/>
    </xf>
    <xf numFmtId="0" fontId="4" fillId="34" borderId="25" xfId="0" applyFont="1" applyFill="1" applyBorder="1" applyAlignment="1">
      <alignment wrapText="1"/>
    </xf>
    <xf numFmtId="0" fontId="4" fillId="37" borderId="22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18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6" xfId="0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17" fontId="4" fillId="0" borderId="28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/>
    </xf>
    <xf numFmtId="17" fontId="4" fillId="0" borderId="30" xfId="0" applyNumberFormat="1" applyFont="1" applyBorder="1" applyAlignment="1">
      <alignment horizontal="center"/>
    </xf>
    <xf numFmtId="17" fontId="4" fillId="37" borderId="31" xfId="0" applyNumberFormat="1" applyFont="1" applyFill="1" applyBorder="1" applyAlignment="1">
      <alignment horizontal="center"/>
    </xf>
    <xf numFmtId="17" fontId="4" fillId="37" borderId="32" xfId="0" applyNumberFormat="1" applyFont="1" applyFill="1" applyBorder="1" applyAlignment="1">
      <alignment horizontal="center"/>
    </xf>
    <xf numFmtId="17" fontId="4" fillId="37" borderId="27" xfId="0" applyNumberFormat="1" applyFont="1" applyFill="1" applyBorder="1" applyAlignment="1">
      <alignment horizontal="center"/>
    </xf>
    <xf numFmtId="0" fontId="15" fillId="33" borderId="33" xfId="0" applyFont="1" applyFill="1" applyBorder="1" applyAlignment="1">
      <alignment horizontal="left" vertical="center" wrapText="1"/>
    </xf>
    <xf numFmtId="182" fontId="4" fillId="33" borderId="22" xfId="0" applyNumberFormat="1" applyFont="1" applyFill="1" applyBorder="1" applyAlignment="1">
      <alignment horizontal="center"/>
    </xf>
    <xf numFmtId="182" fontId="7" fillId="33" borderId="21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vertical="top" wrapText="1"/>
    </xf>
    <xf numFmtId="9" fontId="16" fillId="0" borderId="39" xfId="0" applyNumberFormat="1" applyFont="1" applyFill="1" applyBorder="1" applyAlignment="1">
      <alignment horizontal="center" vertical="top" wrapText="1"/>
    </xf>
    <xf numFmtId="9" fontId="10" fillId="0" borderId="13" xfId="0" applyNumberFormat="1" applyFont="1" applyFill="1" applyBorder="1" applyAlignment="1">
      <alignment horizontal="center" vertical="top" wrapText="1"/>
    </xf>
    <xf numFmtId="9" fontId="16" fillId="0" borderId="24" xfId="0" applyNumberFormat="1" applyFont="1" applyFill="1" applyBorder="1" applyAlignment="1">
      <alignment horizontal="center" vertical="top" wrapText="1"/>
    </xf>
    <xf numFmtId="9" fontId="10" fillId="33" borderId="13" xfId="0" applyNumberFormat="1" applyFont="1" applyFill="1" applyBorder="1" applyAlignment="1">
      <alignment horizontal="center" vertical="top" wrapText="1"/>
    </xf>
    <xf numFmtId="182" fontId="16" fillId="0" borderId="10" xfId="0" applyNumberFormat="1" applyFont="1" applyFill="1" applyBorder="1" applyAlignment="1">
      <alignment horizontal="center" vertical="top" wrapText="1"/>
    </xf>
    <xf numFmtId="182" fontId="16" fillId="0" borderId="39" xfId="0" applyNumberFormat="1" applyFont="1" applyFill="1" applyBorder="1" applyAlignment="1">
      <alignment horizontal="center" vertical="top" wrapText="1"/>
    </xf>
    <xf numFmtId="182" fontId="10" fillId="0" borderId="13" xfId="0" applyNumberFormat="1" applyFont="1" applyFill="1" applyBorder="1" applyAlignment="1">
      <alignment horizontal="center" vertical="top" wrapText="1"/>
    </xf>
    <xf numFmtId="182" fontId="16" fillId="0" borderId="24" xfId="0" applyNumberFormat="1" applyFont="1" applyFill="1" applyBorder="1" applyAlignment="1">
      <alignment horizontal="center" vertical="top" wrapText="1"/>
    </xf>
    <xf numFmtId="182" fontId="10" fillId="33" borderId="13" xfId="0" applyNumberFormat="1" applyFont="1" applyFill="1" applyBorder="1" applyAlignment="1">
      <alignment horizontal="center" vertical="top" wrapText="1"/>
    </xf>
    <xf numFmtId="182" fontId="4" fillId="33" borderId="20" xfId="0" applyNumberFormat="1" applyFont="1" applyFill="1" applyBorder="1" applyAlignment="1">
      <alignment horizontal="center"/>
    </xf>
    <xf numFmtId="182" fontId="7" fillId="33" borderId="2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14" fillId="33" borderId="13" xfId="0" applyFont="1" applyFill="1" applyBorder="1" applyAlignment="1">
      <alignment/>
    </xf>
    <xf numFmtId="0" fontId="16" fillId="37" borderId="12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top" wrapText="1"/>
    </xf>
    <xf numFmtId="0" fontId="17" fillId="37" borderId="39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  <xf numFmtId="0" fontId="17" fillId="37" borderId="24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182" fontId="16" fillId="0" borderId="10" xfId="0" applyNumberFormat="1" applyFont="1" applyBorder="1" applyAlignment="1">
      <alignment horizontal="center" vertical="top" wrapText="1"/>
    </xf>
    <xf numFmtId="182" fontId="10" fillId="0" borderId="13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left" vertical="center" wrapText="1"/>
    </xf>
    <xf numFmtId="183" fontId="0" fillId="34" borderId="10" xfId="0" applyNumberFormat="1" applyFill="1" applyBorder="1" applyAlignment="1">
      <alignment/>
    </xf>
    <xf numFmtId="183" fontId="0" fillId="34" borderId="39" xfId="0" applyNumberFormat="1" applyFill="1" applyBorder="1" applyAlignment="1">
      <alignment/>
    </xf>
    <xf numFmtId="183" fontId="0" fillId="35" borderId="10" xfId="0" applyNumberFormat="1" applyFill="1" applyBorder="1" applyAlignment="1">
      <alignment/>
    </xf>
    <xf numFmtId="183" fontId="0" fillId="35" borderId="39" xfId="0" applyNumberFormat="1" applyFill="1" applyBorder="1" applyAlignment="1">
      <alignment/>
    </xf>
    <xf numFmtId="183" fontId="0" fillId="37" borderId="10" xfId="0" applyNumberFormat="1" applyFill="1" applyBorder="1" applyAlignment="1">
      <alignment/>
    </xf>
    <xf numFmtId="183" fontId="0" fillId="37" borderId="39" xfId="0" applyNumberFormat="1" applyFill="1" applyBorder="1" applyAlignment="1">
      <alignment/>
    </xf>
    <xf numFmtId="183" fontId="7" fillId="35" borderId="10" xfId="0" applyNumberFormat="1" applyFont="1" applyFill="1" applyBorder="1" applyAlignment="1" applyProtection="1">
      <alignment/>
      <protection locked="0"/>
    </xf>
    <xf numFmtId="183" fontId="7" fillId="35" borderId="39" xfId="0" applyNumberFormat="1" applyFont="1" applyFill="1" applyBorder="1" applyAlignment="1" applyProtection="1">
      <alignment/>
      <protection locked="0"/>
    </xf>
    <xf numFmtId="183" fontId="7" fillId="34" borderId="10" xfId="0" applyNumberFormat="1" applyFont="1" applyFill="1" applyBorder="1" applyAlignment="1" applyProtection="1">
      <alignment/>
      <protection locked="0"/>
    </xf>
    <xf numFmtId="183" fontId="7" fillId="34" borderId="39" xfId="0" applyNumberFormat="1" applyFont="1" applyFill="1" applyBorder="1" applyAlignment="1" applyProtection="1">
      <alignment/>
      <protection locked="0"/>
    </xf>
    <xf numFmtId="183" fontId="4" fillId="34" borderId="40" xfId="0" applyNumberFormat="1" applyFont="1" applyFill="1" applyBorder="1" applyAlignment="1">
      <alignment/>
    </xf>
    <xf numFmtId="183" fontId="4" fillId="34" borderId="41" xfId="0" applyNumberFormat="1" applyFont="1" applyFill="1" applyBorder="1" applyAlignment="1">
      <alignment/>
    </xf>
    <xf numFmtId="183" fontId="4" fillId="34" borderId="42" xfId="0" applyNumberFormat="1" applyFont="1" applyFill="1" applyBorder="1" applyAlignment="1">
      <alignment/>
    </xf>
    <xf numFmtId="183" fontId="4" fillId="35" borderId="10" xfId="0" applyNumberFormat="1" applyFont="1" applyFill="1" applyBorder="1" applyAlignment="1">
      <alignment/>
    </xf>
    <xf numFmtId="183" fontId="4" fillId="35" borderId="39" xfId="0" applyNumberFormat="1" applyFont="1" applyFill="1" applyBorder="1" applyAlignment="1">
      <alignment/>
    </xf>
    <xf numFmtId="183" fontId="4" fillId="35" borderId="13" xfId="0" applyNumberFormat="1" applyFont="1" applyFill="1" applyBorder="1" applyAlignment="1">
      <alignment/>
    </xf>
    <xf numFmtId="183" fontId="4" fillId="33" borderId="43" xfId="0" applyNumberFormat="1" applyFont="1" applyFill="1" applyBorder="1" applyAlignment="1">
      <alignment/>
    </xf>
    <xf numFmtId="183" fontId="4" fillId="33" borderId="44" xfId="0" applyNumberFormat="1" applyFont="1" applyFill="1" applyBorder="1" applyAlignment="1">
      <alignment/>
    </xf>
    <xf numFmtId="183" fontId="4" fillId="34" borderId="13" xfId="0" applyNumberFormat="1" applyFont="1" applyFill="1" applyBorder="1" applyAlignment="1">
      <alignment/>
    </xf>
    <xf numFmtId="183" fontId="4" fillId="37" borderId="13" xfId="0" applyNumberFormat="1" applyFont="1" applyFill="1" applyBorder="1" applyAlignment="1">
      <alignment/>
    </xf>
    <xf numFmtId="183" fontId="4" fillId="33" borderId="19" xfId="0" applyNumberFormat="1" applyFont="1" applyFill="1" applyBorder="1" applyAlignment="1">
      <alignment/>
    </xf>
    <xf numFmtId="183" fontId="4" fillId="33" borderId="45" xfId="0" applyNumberFormat="1" applyFont="1" applyFill="1" applyBorder="1" applyAlignment="1">
      <alignment/>
    </xf>
    <xf numFmtId="183" fontId="4" fillId="33" borderId="17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16" fillId="38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187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82" fontId="0" fillId="0" borderId="46" xfId="0" applyNumberFormat="1" applyBorder="1" applyAlignment="1">
      <alignment wrapText="1"/>
    </xf>
    <xf numFmtId="182" fontId="0" fillId="0" borderId="46" xfId="0" applyNumberFormat="1" applyBorder="1" applyAlignment="1">
      <alignment/>
    </xf>
    <xf numFmtId="182" fontId="2" fillId="0" borderId="46" xfId="0" applyNumberFormat="1" applyFont="1" applyBorder="1" applyAlignment="1">
      <alignment/>
    </xf>
    <xf numFmtId="182" fontId="4" fillId="33" borderId="20" xfId="0" applyNumberFormat="1" applyFont="1" applyFill="1" applyBorder="1" applyAlignment="1">
      <alignment horizontal="center" wrapText="1"/>
    </xf>
    <xf numFmtId="17" fontId="4" fillId="33" borderId="47" xfId="0" applyNumberFormat="1" applyFont="1" applyFill="1" applyBorder="1" applyAlignment="1">
      <alignment horizontal="center"/>
    </xf>
    <xf numFmtId="182" fontId="1" fillId="35" borderId="34" xfId="0" applyNumberFormat="1" applyFont="1" applyFill="1" applyBorder="1" applyAlignment="1">
      <alignment horizontal="left" wrapText="1"/>
    </xf>
    <xf numFmtId="183" fontId="0" fillId="35" borderId="43" xfId="0" applyNumberFormat="1" applyFill="1" applyBorder="1" applyAlignment="1">
      <alignment/>
    </xf>
    <xf numFmtId="183" fontId="2" fillId="35" borderId="43" xfId="0" applyNumberFormat="1" applyFont="1" applyFill="1" applyBorder="1" applyAlignment="1">
      <alignment/>
    </xf>
    <xf numFmtId="182" fontId="4" fillId="34" borderId="12" xfId="0" applyNumberFormat="1" applyFont="1" applyFill="1" applyBorder="1" applyAlignment="1">
      <alignment wrapText="1"/>
    </xf>
    <xf numFmtId="183" fontId="2" fillId="34" borderId="10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 wrapText="1"/>
    </xf>
    <xf numFmtId="183" fontId="0" fillId="0" borderId="10" xfId="0" applyNumberFormat="1" applyFill="1" applyBorder="1" applyAlignment="1">
      <alignment/>
    </xf>
    <xf numFmtId="182" fontId="5" fillId="0" borderId="12" xfId="0" applyNumberFormat="1" applyFont="1" applyBorder="1" applyAlignment="1">
      <alignment wrapText="1"/>
    </xf>
    <xf numFmtId="182" fontId="5" fillId="0" borderId="48" xfId="0" applyNumberFormat="1" applyFont="1" applyBorder="1" applyAlignment="1">
      <alignment wrapText="1"/>
    </xf>
    <xf numFmtId="182" fontId="1" fillId="35" borderId="12" xfId="0" applyNumberFormat="1" applyFont="1" applyFill="1" applyBorder="1" applyAlignment="1">
      <alignment horizontal="left" wrapText="1"/>
    </xf>
    <xf numFmtId="182" fontId="1" fillId="37" borderId="12" xfId="0" applyNumberFormat="1" applyFont="1" applyFill="1" applyBorder="1" applyAlignment="1">
      <alignment/>
    </xf>
    <xf numFmtId="182" fontId="4" fillId="34" borderId="12" xfId="0" applyNumberFormat="1" applyFont="1" applyFill="1" applyBorder="1" applyAlignment="1">
      <alignment/>
    </xf>
    <xf numFmtId="182" fontId="4" fillId="34" borderId="28" xfId="0" applyNumberFormat="1" applyFont="1" applyFill="1" applyBorder="1" applyAlignment="1">
      <alignment wrapText="1"/>
    </xf>
    <xf numFmtId="182" fontId="5" fillId="0" borderId="12" xfId="0" applyNumberFormat="1" applyFont="1" applyBorder="1" applyAlignment="1">
      <alignment/>
    </xf>
    <xf numFmtId="182" fontId="5" fillId="37" borderId="12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4" fillId="35" borderId="12" xfId="0" applyNumberFormat="1" applyFont="1" applyFill="1" applyBorder="1" applyAlignment="1">
      <alignment/>
    </xf>
    <xf numFmtId="182" fontId="2" fillId="0" borderId="12" xfId="0" applyNumberFormat="1" applyFont="1" applyBorder="1" applyAlignment="1">
      <alignment wrapText="1"/>
    </xf>
    <xf numFmtId="182" fontId="4" fillId="39" borderId="12" xfId="0" applyNumberFormat="1" applyFont="1" applyFill="1" applyBorder="1" applyAlignment="1">
      <alignment horizontal="left" wrapText="1"/>
    </xf>
    <xf numFmtId="183" fontId="7" fillId="39" borderId="10" xfId="0" applyNumberFormat="1" applyFont="1" applyFill="1" applyBorder="1" applyAlignment="1" applyProtection="1">
      <alignment/>
      <protection locked="0"/>
    </xf>
    <xf numFmtId="182" fontId="4" fillId="34" borderId="48" xfId="0" applyNumberFormat="1" applyFont="1" applyFill="1" applyBorder="1" applyAlignment="1">
      <alignment horizontal="left" wrapText="1"/>
    </xf>
    <xf numFmtId="182" fontId="4" fillId="40" borderId="12" xfId="0" applyNumberFormat="1" applyFont="1" applyFill="1" applyBorder="1" applyAlignment="1">
      <alignment/>
    </xf>
    <xf numFmtId="183" fontId="7" fillId="40" borderId="10" xfId="0" applyNumberFormat="1" applyFont="1" applyFill="1" applyBorder="1" applyAlignment="1" applyProtection="1">
      <alignment/>
      <protection locked="0"/>
    </xf>
    <xf numFmtId="183" fontId="4" fillId="34" borderId="29" xfId="0" applyNumberFormat="1" applyFont="1" applyFill="1" applyBorder="1" applyAlignment="1">
      <alignment/>
    </xf>
    <xf numFmtId="182" fontId="6" fillId="33" borderId="49" xfId="0" applyNumberFormat="1" applyFont="1" applyFill="1" applyBorder="1" applyAlignment="1">
      <alignment horizontal="justify" wrapText="1"/>
    </xf>
    <xf numFmtId="182" fontId="6" fillId="35" borderId="12" xfId="0" applyNumberFormat="1" applyFont="1" applyFill="1" applyBorder="1" applyAlignment="1">
      <alignment horizontal="justify" wrapText="1"/>
    </xf>
    <xf numFmtId="182" fontId="4" fillId="34" borderId="12" xfId="0" applyNumberFormat="1" applyFont="1" applyFill="1" applyBorder="1" applyAlignment="1">
      <alignment horizontal="justify" wrapText="1"/>
    </xf>
    <xf numFmtId="182" fontId="5" fillId="0" borderId="12" xfId="0" applyNumberFormat="1" applyFont="1" applyBorder="1" applyAlignment="1">
      <alignment horizontal="justify" wrapText="1"/>
    </xf>
    <xf numFmtId="182" fontId="4" fillId="35" borderId="12" xfId="0" applyNumberFormat="1" applyFont="1" applyFill="1" applyBorder="1" applyAlignment="1">
      <alignment horizontal="left" wrapText="1"/>
    </xf>
    <xf numFmtId="182" fontId="4" fillId="37" borderId="12" xfId="0" applyNumberFormat="1" applyFont="1" applyFill="1" applyBorder="1" applyAlignment="1">
      <alignment horizontal="justify" wrapText="1"/>
    </xf>
    <xf numFmtId="182" fontId="23" fillId="0" borderId="12" xfId="0" applyNumberFormat="1" applyFont="1" applyFill="1" applyBorder="1" applyAlignment="1">
      <alignment horizontal="justify" wrapText="1"/>
    </xf>
    <xf numFmtId="182" fontId="23" fillId="0" borderId="12" xfId="0" applyNumberFormat="1" applyFont="1" applyFill="1" applyBorder="1" applyAlignment="1">
      <alignment wrapText="1"/>
    </xf>
    <xf numFmtId="182" fontId="8" fillId="33" borderId="49" xfId="0" applyNumberFormat="1" applyFont="1" applyFill="1" applyBorder="1" applyAlignment="1">
      <alignment wrapText="1"/>
    </xf>
    <xf numFmtId="183" fontId="7" fillId="33" borderId="43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 wrapText="1"/>
    </xf>
    <xf numFmtId="182" fontId="0" fillId="0" borderId="0" xfId="0" applyNumberFormat="1" applyAlignment="1">
      <alignment wrapText="1"/>
    </xf>
    <xf numFmtId="182" fontId="2" fillId="0" borderId="0" xfId="0" applyNumberFormat="1" applyFont="1" applyAlignment="1">
      <alignment/>
    </xf>
    <xf numFmtId="0" fontId="5" fillId="41" borderId="23" xfId="0" applyFont="1" applyFill="1" applyBorder="1" applyAlignment="1">
      <alignment wrapText="1"/>
    </xf>
    <xf numFmtId="180" fontId="0" fillId="41" borderId="12" xfId="0" applyNumberFormat="1" applyFill="1" applyBorder="1" applyAlignment="1" applyProtection="1">
      <alignment/>
      <protection locked="0"/>
    </xf>
    <xf numFmtId="180" fontId="0" fillId="41" borderId="10" xfId="0" applyNumberFormat="1" applyFill="1" applyBorder="1" applyAlignment="1" applyProtection="1">
      <alignment/>
      <protection locked="0"/>
    </xf>
    <xf numFmtId="180" fontId="0" fillId="41" borderId="24" xfId="0" applyNumberFormat="1" applyFill="1" applyBorder="1" applyAlignment="1" applyProtection="1">
      <alignment/>
      <protection locked="0"/>
    </xf>
    <xf numFmtId="182" fontId="5" fillId="41" borderId="12" xfId="0" applyNumberFormat="1" applyFont="1" applyFill="1" applyBorder="1" applyAlignment="1">
      <alignment wrapText="1"/>
    </xf>
    <xf numFmtId="17" fontId="4" fillId="0" borderId="27" xfId="0" applyNumberFormat="1" applyFont="1" applyBorder="1" applyAlignment="1">
      <alignment horizontal="center"/>
    </xf>
    <xf numFmtId="17" fontId="4" fillId="0" borderId="50" xfId="0" applyNumberFormat="1" applyFont="1" applyBorder="1" applyAlignment="1">
      <alignment horizontal="center"/>
    </xf>
    <xf numFmtId="180" fontId="14" fillId="35" borderId="20" xfId="0" applyNumberFormat="1" applyFont="1" applyFill="1" applyBorder="1" applyAlignment="1">
      <alignment/>
    </xf>
    <xf numFmtId="180" fontId="14" fillId="35" borderId="51" xfId="0" applyNumberFormat="1" applyFont="1" applyFill="1" applyBorder="1" applyAlignment="1">
      <alignment/>
    </xf>
    <xf numFmtId="180" fontId="14" fillId="35" borderId="52" xfId="0" applyNumberFormat="1" applyFont="1" applyFill="1" applyBorder="1" applyAlignment="1">
      <alignment/>
    </xf>
    <xf numFmtId="180" fontId="0" fillId="34" borderId="49" xfId="0" applyNumberFormat="1" applyFill="1" applyBorder="1" applyAlignment="1">
      <alignment/>
    </xf>
    <xf numFmtId="180" fontId="0" fillId="34" borderId="43" xfId="0" applyNumberFormat="1" applyFill="1" applyBorder="1" applyAlignment="1">
      <alignment/>
    </xf>
    <xf numFmtId="0" fontId="0" fillId="0" borderId="32" xfId="0" applyBorder="1" applyAlignment="1">
      <alignment/>
    </xf>
    <xf numFmtId="180" fontId="0" fillId="41" borderId="13" xfId="0" applyNumberFormat="1" applyFill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180" fontId="0" fillId="0" borderId="19" xfId="0" applyNumberFormat="1" applyBorder="1" applyAlignment="1" applyProtection="1">
      <alignment/>
      <protection locked="0"/>
    </xf>
    <xf numFmtId="180" fontId="0" fillId="34" borderId="44" xfId="0" applyNumberFormat="1" applyFill="1" applyBorder="1" applyAlignment="1">
      <alignment/>
    </xf>
    <xf numFmtId="0" fontId="1" fillId="35" borderId="11" xfId="0" applyFont="1" applyFill="1" applyBorder="1" applyAlignment="1">
      <alignment horizontal="left" wrapText="1"/>
    </xf>
    <xf numFmtId="0" fontId="0" fillId="0" borderId="5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0" fontId="0" fillId="0" borderId="54" xfId="0" applyBorder="1" applyAlignment="1">
      <alignment wrapText="1"/>
    </xf>
    <xf numFmtId="180" fontId="0" fillId="0" borderId="55" xfId="0" applyNumberFormat="1" applyBorder="1" applyAlignment="1" applyProtection="1">
      <alignment/>
      <protection locked="0"/>
    </xf>
    <xf numFmtId="180" fontId="14" fillId="35" borderId="21" xfId="0" applyNumberFormat="1" applyFont="1" applyFill="1" applyBorder="1" applyAlignment="1">
      <alignment/>
    </xf>
    <xf numFmtId="0" fontId="0" fillId="41" borderId="12" xfId="0" applyFill="1" applyBorder="1" applyAlignment="1">
      <alignment wrapText="1"/>
    </xf>
    <xf numFmtId="180" fontId="0" fillId="41" borderId="14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wrapText="1"/>
    </xf>
    <xf numFmtId="0" fontId="0" fillId="38" borderId="12" xfId="0" applyFill="1" applyBorder="1" applyAlignment="1">
      <alignment wrapText="1"/>
    </xf>
    <xf numFmtId="0" fontId="0" fillId="0" borderId="12" xfId="0" applyFill="1" applyBorder="1" applyAlignment="1">
      <alignment horizontal="left" vertical="top" wrapText="1"/>
    </xf>
    <xf numFmtId="183" fontId="2" fillId="33" borderId="10" xfId="0" applyNumberFormat="1" applyFont="1" applyFill="1" applyBorder="1" applyAlignment="1">
      <alignment/>
    </xf>
    <xf numFmtId="17" fontId="4" fillId="0" borderId="0" xfId="0" applyNumberFormat="1" applyFont="1" applyBorder="1" applyAlignment="1">
      <alignment horizontal="center"/>
    </xf>
    <xf numFmtId="17" fontId="4" fillId="33" borderId="46" xfId="0" applyNumberFormat="1" applyFont="1" applyFill="1" applyBorder="1" applyAlignment="1">
      <alignment horizontal="center"/>
    </xf>
    <xf numFmtId="183" fontId="0" fillId="35" borderId="44" xfId="0" applyNumberFormat="1" applyFill="1" applyBorder="1" applyAlignment="1">
      <alignment/>
    </xf>
    <xf numFmtId="183" fontId="0" fillId="0" borderId="39" xfId="0" applyNumberFormat="1" applyFill="1" applyBorder="1" applyAlignment="1">
      <alignment/>
    </xf>
    <xf numFmtId="183" fontId="7" fillId="39" borderId="39" xfId="0" applyNumberFormat="1" applyFont="1" applyFill="1" applyBorder="1" applyAlignment="1" applyProtection="1">
      <alignment/>
      <protection locked="0"/>
    </xf>
    <xf numFmtId="183" fontId="7" fillId="40" borderId="39" xfId="0" applyNumberFormat="1" applyFont="1" applyFill="1" applyBorder="1" applyAlignment="1" applyProtection="1">
      <alignment/>
      <protection locked="0"/>
    </xf>
    <xf numFmtId="183" fontId="4" fillId="34" borderId="30" xfId="0" applyNumberFormat="1" applyFont="1" applyFill="1" applyBorder="1" applyAlignment="1">
      <alignment/>
    </xf>
    <xf numFmtId="183" fontId="2" fillId="35" borderId="37" xfId="0" applyNumberFormat="1" applyFont="1" applyFill="1" applyBorder="1" applyAlignment="1">
      <alignment/>
    </xf>
    <xf numFmtId="183" fontId="2" fillId="34" borderId="13" xfId="0" applyNumberFormat="1" applyFont="1" applyFill="1" applyBorder="1" applyAlignment="1">
      <alignment/>
    </xf>
    <xf numFmtId="183" fontId="2" fillId="35" borderId="13" xfId="0" applyNumberFormat="1" applyFont="1" applyFill="1" applyBorder="1" applyAlignment="1">
      <alignment/>
    </xf>
    <xf numFmtId="183" fontId="2" fillId="37" borderId="13" xfId="0" applyNumberFormat="1" applyFont="1" applyFill="1" applyBorder="1" applyAlignment="1">
      <alignment/>
    </xf>
    <xf numFmtId="183" fontId="7" fillId="35" borderId="13" xfId="0" applyNumberFormat="1" applyFont="1" applyFill="1" applyBorder="1" applyAlignment="1" applyProtection="1">
      <alignment/>
      <protection locked="0"/>
    </xf>
    <xf numFmtId="183" fontId="7" fillId="34" borderId="13" xfId="0" applyNumberFormat="1" applyFont="1" applyFill="1" applyBorder="1" applyAlignment="1" applyProtection="1">
      <alignment/>
      <protection locked="0"/>
    </xf>
    <xf numFmtId="183" fontId="7" fillId="39" borderId="13" xfId="0" applyNumberFormat="1" applyFont="1" applyFill="1" applyBorder="1" applyAlignment="1" applyProtection="1">
      <alignment/>
      <protection locked="0"/>
    </xf>
    <xf numFmtId="183" fontId="7" fillId="40" borderId="13" xfId="0" applyNumberFormat="1" applyFont="1" applyFill="1" applyBorder="1" applyAlignment="1" applyProtection="1">
      <alignment/>
      <protection locked="0"/>
    </xf>
    <xf numFmtId="183" fontId="4" fillId="34" borderId="31" xfId="0" applyNumberFormat="1" applyFont="1" applyFill="1" applyBorder="1" applyAlignment="1">
      <alignment/>
    </xf>
    <xf numFmtId="183" fontId="4" fillId="33" borderId="37" xfId="0" applyNumberFormat="1" applyFont="1" applyFill="1" applyBorder="1" applyAlignment="1">
      <alignment/>
    </xf>
    <xf numFmtId="0" fontId="4" fillId="34" borderId="42" xfId="0" applyFont="1" applyFill="1" applyBorder="1" applyAlignment="1">
      <alignment wrapText="1"/>
    </xf>
    <xf numFmtId="180" fontId="4" fillId="34" borderId="48" xfId="0" applyNumberFormat="1" applyFont="1" applyFill="1" applyBorder="1" applyAlignment="1">
      <alignment/>
    </xf>
    <xf numFmtId="180" fontId="4" fillId="34" borderId="40" xfId="0" applyNumberFormat="1" applyFont="1" applyFill="1" applyBorder="1" applyAlignment="1">
      <alignment/>
    </xf>
    <xf numFmtId="180" fontId="4" fillId="34" borderId="56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wrapText="1"/>
    </xf>
    <xf numFmtId="0" fontId="12" fillId="0" borderId="35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1" fillId="0" borderId="51" xfId="0" applyFont="1" applyBorder="1" applyAlignment="1">
      <alignment horizontal="center" vertical="top"/>
    </xf>
    <xf numFmtId="0" fontId="11" fillId="0" borderId="58" xfId="0" applyFont="1" applyBorder="1" applyAlignment="1">
      <alignment vertical="top"/>
    </xf>
    <xf numFmtId="0" fontId="11" fillId="0" borderId="58" xfId="0" applyFont="1" applyBorder="1" applyAlignment="1">
      <alignment vertical="top" wrapText="1"/>
    </xf>
    <xf numFmtId="0" fontId="11" fillId="0" borderId="58" xfId="0" applyFont="1" applyBorder="1" applyAlignment="1">
      <alignment horizontal="center" vertical="top"/>
    </xf>
    <xf numFmtId="0" fontId="14" fillId="0" borderId="59" xfId="0" applyFont="1" applyBorder="1" applyAlignment="1">
      <alignment horizontal="center"/>
    </xf>
    <xf numFmtId="17" fontId="7" fillId="33" borderId="27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2" fontId="4" fillId="0" borderId="27" xfId="0" applyNumberFormat="1" applyFont="1" applyBorder="1" applyAlignment="1">
      <alignment horizontal="center" wrapText="1"/>
    </xf>
    <xf numFmtId="180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180" fontId="0" fillId="41" borderId="14" xfId="0" applyNumberFormat="1" applyFill="1" applyBorder="1" applyAlignment="1">
      <alignment/>
    </xf>
    <xf numFmtId="180" fontId="0" fillId="34" borderId="14" xfId="0" applyNumberFormat="1" applyFill="1" applyBorder="1" applyAlignment="1">
      <alignment/>
    </xf>
    <xf numFmtId="0" fontId="0" fillId="0" borderId="50" xfId="0" applyBorder="1" applyAlignment="1">
      <alignment/>
    </xf>
    <xf numFmtId="180" fontId="0" fillId="34" borderId="15" xfId="0" applyNumberFormat="1" applyFill="1" applyBorder="1" applyAlignment="1">
      <alignment/>
    </xf>
    <xf numFmtId="180" fontId="0" fillId="34" borderId="60" xfId="0" applyNumberFormat="1" applyFill="1" applyBorder="1" applyAlignment="1">
      <alignment/>
    </xf>
    <xf numFmtId="180" fontId="14" fillId="33" borderId="24" xfId="0" applyNumberFormat="1" applyFont="1" applyFill="1" applyBorder="1" applyAlignment="1">
      <alignment/>
    </xf>
    <xf numFmtId="180" fontId="14" fillId="33" borderId="55" xfId="0" applyNumberFormat="1" applyFont="1" applyFill="1" applyBorder="1" applyAlignment="1">
      <alignment/>
    </xf>
    <xf numFmtId="17" fontId="7" fillId="33" borderId="26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80" fontId="14" fillId="33" borderId="22" xfId="0" applyNumberFormat="1" applyFont="1" applyFill="1" applyBorder="1" applyAlignment="1">
      <alignment/>
    </xf>
    <xf numFmtId="180" fontId="14" fillId="41" borderId="61" xfId="0" applyNumberFormat="1" applyFont="1" applyFill="1" applyBorder="1" applyAlignment="1">
      <alignment/>
    </xf>
    <xf numFmtId="180" fontId="14" fillId="33" borderId="61" xfId="0" applyNumberFormat="1" applyFont="1" applyFill="1" applyBorder="1" applyAlignment="1">
      <alignment/>
    </xf>
    <xf numFmtId="180" fontId="14" fillId="34" borderId="61" xfId="0" applyNumberFormat="1" applyFont="1" applyFill="1" applyBorder="1" applyAlignment="1">
      <alignment/>
    </xf>
    <xf numFmtId="180" fontId="14" fillId="33" borderId="62" xfId="0" applyNumberFormat="1" applyFont="1" applyFill="1" applyBorder="1" applyAlignment="1">
      <alignment/>
    </xf>
    <xf numFmtId="180" fontId="0" fillId="34" borderId="37" xfId="0" applyNumberFormat="1" applyFill="1" applyBorder="1" applyAlignment="1">
      <alignment/>
    </xf>
    <xf numFmtId="180" fontId="0" fillId="0" borderId="13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180" fontId="0" fillId="0" borderId="17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 wrapText="1"/>
    </xf>
    <xf numFmtId="0" fontId="0" fillId="41" borderId="34" xfId="0" applyFill="1" applyBorder="1" applyAlignment="1">
      <alignment wrapText="1"/>
    </xf>
    <xf numFmtId="180" fontId="0" fillId="41" borderId="34" xfId="0" applyNumberFormat="1" applyFill="1" applyBorder="1" applyAlignment="1" applyProtection="1">
      <alignment/>
      <protection locked="0"/>
    </xf>
    <xf numFmtId="180" fontId="0" fillId="41" borderId="35" xfId="0" applyNumberFormat="1" applyFill="1" applyBorder="1" applyAlignment="1" applyProtection="1">
      <alignment/>
      <protection locked="0"/>
    </xf>
    <xf numFmtId="180" fontId="0" fillId="41" borderId="38" xfId="0" applyNumberFormat="1" applyFill="1" applyBorder="1" applyAlignment="1" applyProtection="1">
      <alignment/>
      <protection locked="0"/>
    </xf>
    <xf numFmtId="180" fontId="0" fillId="41" borderId="63" xfId="0" applyNumberFormat="1" applyFill="1" applyBorder="1" applyAlignment="1" applyProtection="1">
      <alignment/>
      <protection locked="0"/>
    </xf>
    <xf numFmtId="0" fontId="7" fillId="35" borderId="51" xfId="0" applyFont="1" applyFill="1" applyBorder="1" applyAlignment="1">
      <alignment wrapText="1"/>
    </xf>
    <xf numFmtId="180" fontId="7" fillId="35" borderId="58" xfId="0" applyNumberFormat="1" applyFont="1" applyFill="1" applyBorder="1" applyAlignment="1">
      <alignment/>
    </xf>
    <xf numFmtId="180" fontId="7" fillId="35" borderId="52" xfId="0" applyNumberFormat="1" applyFont="1" applyFill="1" applyBorder="1" applyAlignment="1">
      <alignment/>
    </xf>
    <xf numFmtId="180" fontId="7" fillId="35" borderId="21" xfId="0" applyNumberFormat="1" applyFont="1" applyFill="1" applyBorder="1" applyAlignment="1">
      <alignment/>
    </xf>
    <xf numFmtId="180" fontId="0" fillId="0" borderId="14" xfId="0" applyNumberFormat="1" applyBorder="1" applyAlignment="1" applyProtection="1">
      <alignment/>
      <protection locked="0"/>
    </xf>
    <xf numFmtId="180" fontId="0" fillId="0" borderId="15" xfId="0" applyNumberForma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183" fontId="0" fillId="0" borderId="12" xfId="0" applyNumberFormat="1" applyBorder="1" applyAlignment="1" applyProtection="1">
      <alignment/>
      <protection locked="0"/>
    </xf>
    <xf numFmtId="183" fontId="0" fillId="41" borderId="12" xfId="0" applyNumberFormat="1" applyFill="1" applyBorder="1" applyAlignment="1" applyProtection="1">
      <alignment/>
      <protection locked="0"/>
    </xf>
    <xf numFmtId="183" fontId="14" fillId="35" borderId="51" xfId="0" applyNumberFormat="1" applyFont="1" applyFill="1" applyBorder="1" applyAlignment="1">
      <alignment/>
    </xf>
    <xf numFmtId="183" fontId="0" fillId="34" borderId="49" xfId="0" applyNumberFormat="1" applyFill="1" applyBorder="1" applyAlignment="1">
      <alignment/>
    </xf>
    <xf numFmtId="183" fontId="0" fillId="0" borderId="10" xfId="0" applyNumberFormat="1" applyBorder="1" applyAlignment="1" applyProtection="1">
      <alignment/>
      <protection locked="0"/>
    </xf>
    <xf numFmtId="183" fontId="0" fillId="34" borderId="43" xfId="0" applyNumberFormat="1" applyFill="1" applyBorder="1" applyAlignment="1">
      <alignment/>
    </xf>
    <xf numFmtId="183" fontId="0" fillId="41" borderId="10" xfId="0" applyNumberFormat="1" applyFill="1" applyBorder="1" applyAlignment="1" applyProtection="1">
      <alignment/>
      <protection locked="0"/>
    </xf>
    <xf numFmtId="183" fontId="14" fillId="35" borderId="52" xfId="0" applyNumberFormat="1" applyFont="1" applyFill="1" applyBorder="1" applyAlignment="1">
      <alignment/>
    </xf>
    <xf numFmtId="183" fontId="0" fillId="0" borderId="13" xfId="0" applyNumberFormat="1" applyBorder="1" applyAlignment="1" applyProtection="1">
      <alignment/>
      <protection locked="0"/>
    </xf>
    <xf numFmtId="183" fontId="0" fillId="0" borderId="31" xfId="0" applyNumberFormat="1" applyBorder="1" applyAlignment="1">
      <alignment/>
    </xf>
    <xf numFmtId="2" fontId="0" fillId="0" borderId="6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80" fontId="0" fillId="0" borderId="23" xfId="0" applyNumberFormat="1" applyBorder="1" applyAlignment="1" applyProtection="1">
      <alignment/>
      <protection locked="0"/>
    </xf>
    <xf numFmtId="183" fontId="0" fillId="41" borderId="23" xfId="0" applyNumberFormat="1" applyFill="1" applyBorder="1" applyAlignment="1" applyProtection="1">
      <alignment/>
      <protection locked="0"/>
    </xf>
    <xf numFmtId="183" fontId="0" fillId="41" borderId="24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  <xf numFmtId="0" fontId="0" fillId="38" borderId="3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41" borderId="48" xfId="0" applyFill="1" applyBorder="1" applyAlignment="1">
      <alignment wrapText="1"/>
    </xf>
    <xf numFmtId="0" fontId="0" fillId="0" borderId="3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4" fillId="0" borderId="0" xfId="0" applyFont="1" applyAlignment="1">
      <alignment horizontal="left"/>
    </xf>
    <xf numFmtId="183" fontId="0" fillId="41" borderId="14" xfId="0" applyNumberFormat="1" applyFill="1" applyBorder="1" applyAlignment="1" applyProtection="1">
      <alignment/>
      <protection locked="0"/>
    </xf>
    <xf numFmtId="180" fontId="4" fillId="0" borderId="24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41" borderId="10" xfId="0" applyFont="1" applyFill="1" applyBorder="1" applyAlignment="1">
      <alignment horizontal="center" vertical="top"/>
    </xf>
    <xf numFmtId="0" fontId="12" fillId="37" borderId="10" xfId="0" applyFont="1" applyFill="1" applyBorder="1" applyAlignment="1">
      <alignment horizontal="center" vertical="top"/>
    </xf>
    <xf numFmtId="0" fontId="11" fillId="41" borderId="12" xfId="0" applyFont="1" applyFill="1" applyBorder="1" applyAlignment="1">
      <alignment horizontal="center" vertical="top"/>
    </xf>
    <xf numFmtId="0" fontId="11" fillId="41" borderId="10" xfId="0" applyFont="1" applyFill="1" applyBorder="1" applyAlignment="1">
      <alignment vertical="top"/>
    </xf>
    <xf numFmtId="0" fontId="11" fillId="41" borderId="10" xfId="0" applyFont="1" applyFill="1" applyBorder="1" applyAlignment="1">
      <alignment vertical="top" wrapText="1"/>
    </xf>
    <xf numFmtId="0" fontId="11" fillId="41" borderId="10" xfId="0" applyFont="1" applyFill="1" applyBorder="1" applyAlignment="1">
      <alignment horizontal="center" vertical="top"/>
    </xf>
    <xf numFmtId="0" fontId="14" fillId="41" borderId="16" xfId="0" applyFont="1" applyFill="1" applyBorder="1" applyAlignment="1">
      <alignment horizontal="center"/>
    </xf>
    <xf numFmtId="0" fontId="12" fillId="41" borderId="12" xfId="0" applyFont="1" applyFill="1" applyBorder="1" applyAlignment="1">
      <alignment horizontal="center" wrapText="1"/>
    </xf>
    <xf numFmtId="0" fontId="11" fillId="41" borderId="10" xfId="0" applyFont="1" applyFill="1" applyBorder="1" applyAlignment="1">
      <alignment wrapText="1"/>
    </xf>
    <xf numFmtId="0" fontId="12" fillId="41" borderId="10" xfId="0" applyFont="1" applyFill="1" applyBorder="1" applyAlignment="1">
      <alignment horizontal="center" wrapText="1"/>
    </xf>
    <xf numFmtId="0" fontId="11" fillId="41" borderId="10" xfId="0" applyFont="1" applyFill="1" applyBorder="1" applyAlignment="1">
      <alignment horizontal="center" wrapText="1"/>
    </xf>
    <xf numFmtId="0" fontId="12" fillId="41" borderId="12" xfId="0" applyFont="1" applyFill="1" applyBorder="1" applyAlignment="1">
      <alignment horizontal="center" vertical="top"/>
    </xf>
    <xf numFmtId="0" fontId="12" fillId="41" borderId="10" xfId="0" applyFont="1" applyFill="1" applyBorder="1" applyAlignment="1">
      <alignment vertical="top" wrapText="1"/>
    </xf>
    <xf numFmtId="0" fontId="0" fillId="41" borderId="48" xfId="0" applyFill="1" applyBorder="1" applyAlignment="1">
      <alignment horizontal="center"/>
    </xf>
    <xf numFmtId="0" fontId="11" fillId="41" borderId="40" xfId="0" applyFont="1" applyFill="1" applyBorder="1" applyAlignment="1">
      <alignment vertical="top"/>
    </xf>
    <xf numFmtId="0" fontId="11" fillId="41" borderId="40" xfId="0" applyFont="1" applyFill="1" applyBorder="1" applyAlignment="1">
      <alignment vertical="top" wrapText="1"/>
    </xf>
    <xf numFmtId="0" fontId="11" fillId="41" borderId="40" xfId="0" applyFont="1" applyFill="1" applyBorder="1" applyAlignment="1">
      <alignment horizontal="center" vertical="top"/>
    </xf>
    <xf numFmtId="0" fontId="14" fillId="41" borderId="64" xfId="0" applyFont="1" applyFill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183" fontId="0" fillId="0" borderId="0" xfId="0" applyNumberFormat="1" applyAlignment="1">
      <alignment/>
    </xf>
    <xf numFmtId="180" fontId="0" fillId="0" borderId="12" xfId="0" applyNumberFormat="1" applyFill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180" fontId="14" fillId="0" borderId="27" xfId="0" applyNumberFormat="1" applyFont="1" applyFill="1" applyBorder="1" applyAlignment="1">
      <alignment horizontal="center" wrapText="1"/>
    </xf>
    <xf numFmtId="180" fontId="14" fillId="0" borderId="11" xfId="0" applyNumberFormat="1" applyFont="1" applyFill="1" applyBorder="1" applyAlignment="1">
      <alignment horizontal="center" wrapText="1"/>
    </xf>
    <xf numFmtId="2" fontId="14" fillId="0" borderId="27" xfId="0" applyNumberFormat="1" applyFont="1" applyFill="1" applyBorder="1" applyAlignment="1">
      <alignment horizontal="center" wrapText="1"/>
    </xf>
    <xf numFmtId="2" fontId="14" fillId="0" borderId="31" xfId="0" applyNumberFormat="1" applyFont="1" applyFill="1" applyBorder="1" applyAlignment="1">
      <alignment horizontal="center" wrapText="1"/>
    </xf>
    <xf numFmtId="17" fontId="8" fillId="0" borderId="27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24.7109375" style="0" customWidth="1"/>
    <col min="4" max="4" width="35.28125" style="0" customWidth="1"/>
    <col min="5" max="5" width="24.421875" style="0" customWidth="1"/>
  </cols>
  <sheetData>
    <row r="1" spans="1:9" ht="12.75">
      <c r="A1" s="344" t="s">
        <v>327</v>
      </c>
      <c r="B1" s="344"/>
      <c r="C1" s="344"/>
      <c r="D1" s="344"/>
      <c r="E1" s="344"/>
      <c r="F1" s="344"/>
      <c r="G1" s="128"/>
      <c r="H1" s="128"/>
      <c r="I1" s="128"/>
    </row>
    <row r="3" spans="1:2" ht="12.75">
      <c r="A3" t="s">
        <v>288</v>
      </c>
      <c r="B3" t="s">
        <v>289</v>
      </c>
    </row>
    <row r="4" ht="12.75">
      <c r="B4" s="52" t="s">
        <v>290</v>
      </c>
    </row>
    <row r="5" ht="12.75">
      <c r="B5" t="s">
        <v>291</v>
      </c>
    </row>
    <row r="6" ht="12.75">
      <c r="B6" t="s">
        <v>292</v>
      </c>
    </row>
    <row r="7" ht="12.75">
      <c r="B7" t="s">
        <v>293</v>
      </c>
    </row>
    <row r="8" ht="12.75">
      <c r="B8" t="s">
        <v>294</v>
      </c>
    </row>
    <row r="9" ht="12.75">
      <c r="B9" t="s">
        <v>295</v>
      </c>
    </row>
    <row r="10" ht="12.75">
      <c r="B10" t="s">
        <v>296</v>
      </c>
    </row>
    <row r="12" spans="1:2" ht="12.75">
      <c r="A12" t="s">
        <v>297</v>
      </c>
      <c r="B12" t="s">
        <v>298</v>
      </c>
    </row>
    <row r="13" ht="12.75">
      <c r="B13" t="s">
        <v>299</v>
      </c>
    </row>
    <row r="14" ht="12.75">
      <c r="B14" t="s">
        <v>300</v>
      </c>
    </row>
    <row r="15" ht="12.75">
      <c r="B15" t="s">
        <v>301</v>
      </c>
    </row>
    <row r="16" ht="12.75">
      <c r="B16" t="s">
        <v>302</v>
      </c>
    </row>
    <row r="17" ht="12.75">
      <c r="B17" t="s">
        <v>303</v>
      </c>
    </row>
    <row r="18" spans="2:11" ht="12.75">
      <c r="B18" s="284" t="s">
        <v>304</v>
      </c>
      <c r="C18" s="284"/>
      <c r="D18" s="284"/>
      <c r="E18" s="284"/>
      <c r="F18" s="284"/>
      <c r="G18" s="284"/>
      <c r="H18" s="128"/>
      <c r="I18" s="128"/>
      <c r="J18" s="128"/>
      <c r="K18" s="128"/>
    </row>
    <row r="19" spans="2:11" ht="12.75">
      <c r="B19" s="285" t="s">
        <v>168</v>
      </c>
      <c r="C19" s="285" t="s">
        <v>305</v>
      </c>
      <c r="D19" s="285" t="s">
        <v>306</v>
      </c>
      <c r="E19" s="285" t="s">
        <v>307</v>
      </c>
      <c r="F19" s="128"/>
      <c r="G19" s="128"/>
      <c r="H19" s="128"/>
      <c r="I19" s="128"/>
      <c r="J19" s="128"/>
      <c r="K19" s="128"/>
    </row>
    <row r="20" spans="1:11" ht="38.25" customHeight="1">
      <c r="A20" s="286"/>
      <c r="B20" s="287" t="s">
        <v>288</v>
      </c>
      <c r="C20" s="288" t="s">
        <v>308</v>
      </c>
      <c r="D20" s="288"/>
      <c r="E20" s="288"/>
      <c r="F20" s="128"/>
      <c r="G20" s="128"/>
      <c r="H20" s="128"/>
      <c r="I20" s="128"/>
      <c r="J20" s="128"/>
      <c r="K20" s="128"/>
    </row>
    <row r="21" spans="1:11" ht="26.25" customHeight="1">
      <c r="A21" s="286"/>
      <c r="B21" s="287" t="s">
        <v>309</v>
      </c>
      <c r="C21" s="288" t="s">
        <v>310</v>
      </c>
      <c r="D21" s="288"/>
      <c r="E21" s="288"/>
      <c r="F21" s="128"/>
      <c r="G21" s="128"/>
      <c r="H21" s="128"/>
      <c r="I21" s="128"/>
      <c r="J21" s="128"/>
      <c r="K21" s="128"/>
    </row>
    <row r="22" spans="1:11" ht="26.25" customHeight="1">
      <c r="A22" s="286"/>
      <c r="B22" s="287" t="s">
        <v>311</v>
      </c>
      <c r="C22" s="288" t="s">
        <v>312</v>
      </c>
      <c r="D22" s="288"/>
      <c r="E22" s="288"/>
      <c r="F22" s="128"/>
      <c r="G22" s="128"/>
      <c r="H22" s="128"/>
      <c r="I22" s="128"/>
      <c r="J22" s="128"/>
      <c r="K22" s="128"/>
    </row>
    <row r="23" spans="1:11" ht="25.5">
      <c r="A23" s="286"/>
      <c r="B23" s="287" t="s">
        <v>313</v>
      </c>
      <c r="C23" s="288" t="s">
        <v>314</v>
      </c>
      <c r="D23" s="288"/>
      <c r="E23" s="288"/>
      <c r="F23" s="128"/>
      <c r="G23" s="128"/>
      <c r="H23" s="128"/>
      <c r="I23" s="128"/>
      <c r="J23" s="128"/>
      <c r="K23" s="128"/>
    </row>
    <row r="24" spans="1:11" ht="26.25" customHeight="1">
      <c r="A24" s="286"/>
      <c r="B24" s="287" t="s">
        <v>315</v>
      </c>
      <c r="C24" s="288" t="s">
        <v>316</v>
      </c>
      <c r="D24" s="288"/>
      <c r="E24" s="288"/>
      <c r="F24" s="128"/>
      <c r="G24" s="128"/>
      <c r="H24" s="128"/>
      <c r="I24" s="128"/>
      <c r="J24" s="128"/>
      <c r="K24" s="128"/>
    </row>
    <row r="25" spans="1:11" ht="25.5">
      <c r="A25" s="286"/>
      <c r="B25" s="287" t="s">
        <v>317</v>
      </c>
      <c r="C25" s="288" t="s">
        <v>318</v>
      </c>
      <c r="D25" s="288"/>
      <c r="E25" s="288"/>
      <c r="F25" s="128"/>
      <c r="G25" s="128"/>
      <c r="H25" s="128"/>
      <c r="I25" s="128"/>
      <c r="J25" s="128"/>
      <c r="K25" s="128"/>
    </row>
    <row r="26" spans="1:11" ht="25.5">
      <c r="A26" s="286"/>
      <c r="B26" s="287" t="s">
        <v>319</v>
      </c>
      <c r="C26" s="288" t="s">
        <v>320</v>
      </c>
      <c r="D26" s="288"/>
      <c r="E26" s="288"/>
      <c r="F26" s="128"/>
      <c r="G26" s="128"/>
      <c r="H26" s="128"/>
      <c r="I26" s="128"/>
      <c r="J26" s="128"/>
      <c r="K26" s="128"/>
    </row>
    <row r="28" spans="1:2" ht="12.75">
      <c r="A28">
        <v>3</v>
      </c>
      <c r="B28" s="52" t="s">
        <v>321</v>
      </c>
    </row>
    <row r="29" spans="1:2" ht="12.75">
      <c r="A29">
        <v>4</v>
      </c>
      <c r="B29" s="52" t="s">
        <v>322</v>
      </c>
    </row>
    <row r="30" spans="1:2" ht="12.75">
      <c r="A30">
        <v>5</v>
      </c>
      <c r="B30" t="s">
        <v>323</v>
      </c>
    </row>
    <row r="31" spans="1:2" ht="12.75">
      <c r="A31">
        <v>6</v>
      </c>
      <c r="B31" s="52" t="s">
        <v>324</v>
      </c>
    </row>
    <row r="32" spans="1:2" ht="12.75">
      <c r="A32">
        <v>7</v>
      </c>
      <c r="B32" t="s">
        <v>325</v>
      </c>
    </row>
    <row r="33" spans="1:2" ht="12.75">
      <c r="A33">
        <v>8</v>
      </c>
      <c r="B33" t="s">
        <v>326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0.28125" style="32" customWidth="1"/>
    <col min="2" max="2" width="32.00390625" style="0" customWidth="1"/>
    <col min="3" max="3" width="25.57421875" style="0" customWidth="1"/>
    <col min="5" max="7" width="12.7109375" style="32" customWidth="1"/>
    <col min="8" max="8" width="18.421875" style="32" customWidth="1"/>
  </cols>
  <sheetData>
    <row r="1" ht="15.75">
      <c r="A1" s="31" t="s">
        <v>381</v>
      </c>
    </row>
    <row r="2" spans="1:6" ht="15.75">
      <c r="A2" s="31" t="s">
        <v>284</v>
      </c>
      <c r="B2" s="315">
        <f>H34</f>
        <v>0</v>
      </c>
      <c r="E2" s="289"/>
      <c r="F2" s="289" t="s">
        <v>330</v>
      </c>
    </row>
    <row r="3" ht="15.75">
      <c r="A3" s="31" t="s">
        <v>285</v>
      </c>
    </row>
    <row r="4" ht="15.75" customHeight="1" thickBot="1">
      <c r="A4" s="33"/>
    </row>
    <row r="5" spans="1:8" s="36" customFormat="1" ht="25.5" customHeight="1" thickBot="1">
      <c r="A5" s="34" t="s">
        <v>168</v>
      </c>
      <c r="B5" s="34" t="s">
        <v>169</v>
      </c>
      <c r="C5" s="35" t="s">
        <v>170</v>
      </c>
      <c r="D5" s="34" t="s">
        <v>171</v>
      </c>
      <c r="E5" s="34" t="s">
        <v>172</v>
      </c>
      <c r="F5" s="34" t="s">
        <v>173</v>
      </c>
      <c r="G5" s="34" t="s">
        <v>174</v>
      </c>
      <c r="H5" s="34" t="s">
        <v>175</v>
      </c>
    </row>
    <row r="6" spans="1:8" s="32" customFormat="1" ht="12.75">
      <c r="A6" s="238" t="s">
        <v>176</v>
      </c>
      <c r="B6" s="237" t="s">
        <v>177</v>
      </c>
      <c r="C6" s="237" t="s">
        <v>178</v>
      </c>
      <c r="D6" s="237" t="s">
        <v>179</v>
      </c>
      <c r="E6" s="237" t="s">
        <v>180</v>
      </c>
      <c r="F6" s="237" t="s">
        <v>181</v>
      </c>
      <c r="G6" s="237" t="s">
        <v>182</v>
      </c>
      <c r="H6" s="239" t="s">
        <v>183</v>
      </c>
    </row>
    <row r="7" spans="1:8" ht="12.75">
      <c r="A7" s="240">
        <v>1</v>
      </c>
      <c r="B7" s="228" t="s">
        <v>184</v>
      </c>
      <c r="C7" s="229" t="s">
        <v>185</v>
      </c>
      <c r="D7" s="227"/>
      <c r="E7" s="323"/>
      <c r="F7" s="227"/>
      <c r="G7" s="227"/>
      <c r="H7" s="241">
        <f>D7*E7</f>
        <v>0</v>
      </c>
    </row>
    <row r="8" spans="1:8" ht="12.75">
      <c r="A8" s="240">
        <v>2</v>
      </c>
      <c r="B8" s="229"/>
      <c r="C8" s="230" t="s">
        <v>186</v>
      </c>
      <c r="D8" s="227"/>
      <c r="E8" s="323"/>
      <c r="F8" s="227"/>
      <c r="G8" s="227"/>
      <c r="H8" s="241">
        <f>D8*E8</f>
        <v>0</v>
      </c>
    </row>
    <row r="9" spans="1:8" ht="12.75">
      <c r="A9" s="324"/>
      <c r="B9" s="325" t="s">
        <v>167</v>
      </c>
      <c r="C9" s="326"/>
      <c r="D9" s="327">
        <f>SUM(D7:D8)</f>
        <v>0</v>
      </c>
      <c r="E9" s="327"/>
      <c r="F9" s="327"/>
      <c r="G9" s="327"/>
      <c r="H9" s="328">
        <f>SUM(H7:H8)</f>
        <v>0</v>
      </c>
    </row>
    <row r="10" spans="1:8" ht="12.75">
      <c r="A10" s="242">
        <v>3</v>
      </c>
      <c r="B10" s="232" t="s">
        <v>187</v>
      </c>
      <c r="C10" s="233" t="s">
        <v>188</v>
      </c>
      <c r="D10" s="231"/>
      <c r="E10" s="231">
        <f aca="true" t="shared" si="0" ref="E10:E15">F10*G10</f>
        <v>0</v>
      </c>
      <c r="F10" s="319"/>
      <c r="G10" s="319"/>
      <c r="H10" s="241">
        <f>D10*E10</f>
        <v>0</v>
      </c>
    </row>
    <row r="11" spans="1:8" ht="12.75">
      <c r="A11" s="242">
        <v>4</v>
      </c>
      <c r="B11" s="232"/>
      <c r="C11" s="233" t="s">
        <v>328</v>
      </c>
      <c r="D11" s="231"/>
      <c r="E11" s="231">
        <f t="shared" si="0"/>
        <v>0</v>
      </c>
      <c r="F11" s="319"/>
      <c r="G11" s="319"/>
      <c r="H11" s="241">
        <f aca="true" t="shared" si="1" ref="H11:H16">D11*E11</f>
        <v>0</v>
      </c>
    </row>
    <row r="12" spans="1:8" ht="12.75">
      <c r="A12" s="242">
        <v>5</v>
      </c>
      <c r="B12" s="234"/>
      <c r="C12" s="233" t="s">
        <v>249</v>
      </c>
      <c r="D12" s="235"/>
      <c r="E12" s="231">
        <f t="shared" si="0"/>
        <v>0</v>
      </c>
      <c r="F12" s="320"/>
      <c r="G12" s="320"/>
      <c r="H12" s="241">
        <f t="shared" si="1"/>
        <v>0</v>
      </c>
    </row>
    <row r="13" spans="1:8" ht="12" customHeight="1">
      <c r="A13" s="242">
        <v>6</v>
      </c>
      <c r="B13" s="234"/>
      <c r="C13" s="233" t="s">
        <v>189</v>
      </c>
      <c r="D13" s="235"/>
      <c r="E13" s="236">
        <f t="shared" si="0"/>
        <v>0</v>
      </c>
      <c r="F13" s="320"/>
      <c r="G13" s="320"/>
      <c r="H13" s="241">
        <f t="shared" si="1"/>
        <v>0</v>
      </c>
    </row>
    <row r="14" spans="1:8" ht="12.75">
      <c r="A14" s="242">
        <v>7</v>
      </c>
      <c r="B14" s="234"/>
      <c r="C14" s="233" t="s">
        <v>190</v>
      </c>
      <c r="D14" s="235"/>
      <c r="E14" s="236">
        <f t="shared" si="0"/>
        <v>0</v>
      </c>
      <c r="F14" s="320"/>
      <c r="G14" s="320"/>
      <c r="H14" s="241">
        <f t="shared" si="1"/>
        <v>0</v>
      </c>
    </row>
    <row r="15" spans="1:8" ht="12.75">
      <c r="A15" s="242">
        <v>8</v>
      </c>
      <c r="B15" s="234"/>
      <c r="C15" s="233" t="s">
        <v>250</v>
      </c>
      <c r="D15" s="235"/>
      <c r="E15" s="236">
        <f t="shared" si="0"/>
        <v>0</v>
      </c>
      <c r="F15" s="320"/>
      <c r="G15" s="320"/>
      <c r="H15" s="241">
        <f t="shared" si="1"/>
        <v>0</v>
      </c>
    </row>
    <row r="16" spans="1:8" ht="12.75">
      <c r="A16" s="242">
        <v>9</v>
      </c>
      <c r="B16" s="2"/>
      <c r="C16" s="233" t="s">
        <v>191</v>
      </c>
      <c r="D16" s="235"/>
      <c r="E16" s="236">
        <f>F16*G16</f>
        <v>0</v>
      </c>
      <c r="F16" s="320"/>
      <c r="G16" s="320"/>
      <c r="H16" s="241">
        <f t="shared" si="1"/>
        <v>0</v>
      </c>
    </row>
    <row r="17" spans="1:8" ht="12.75">
      <c r="A17" s="242">
        <v>10</v>
      </c>
      <c r="B17" s="234"/>
      <c r="C17" s="233" t="s">
        <v>192</v>
      </c>
      <c r="D17" s="235"/>
      <c r="E17" s="236">
        <f>F17*G17</f>
        <v>0</v>
      </c>
      <c r="F17" s="320"/>
      <c r="G17" s="320"/>
      <c r="H17" s="241">
        <f>F17*G17</f>
        <v>0</v>
      </c>
    </row>
    <row r="18" spans="1:8" ht="12.75">
      <c r="A18" s="329"/>
      <c r="B18" s="330" t="s">
        <v>167</v>
      </c>
      <c r="C18" s="331"/>
      <c r="D18" s="332">
        <f>SUM(D10:D17)</f>
        <v>0</v>
      </c>
      <c r="E18" s="332"/>
      <c r="F18" s="332"/>
      <c r="G18" s="332"/>
      <c r="H18" s="328">
        <f>SUM(H10:H17)</f>
        <v>0</v>
      </c>
    </row>
    <row r="19" spans="1:8" ht="12.75">
      <c r="A19" s="240">
        <v>11</v>
      </c>
      <c r="B19" s="228" t="s">
        <v>193</v>
      </c>
      <c r="C19" s="230" t="s">
        <v>194</v>
      </c>
      <c r="D19" s="227"/>
      <c r="E19" s="323"/>
      <c r="F19" s="321"/>
      <c r="G19" s="321"/>
      <c r="H19" s="241">
        <f>D19*E19</f>
        <v>0</v>
      </c>
    </row>
    <row r="20" spans="1:8" ht="12.75">
      <c r="A20" s="240">
        <v>12</v>
      </c>
      <c r="B20" s="228"/>
      <c r="C20" s="230" t="s">
        <v>195</v>
      </c>
      <c r="D20" s="227"/>
      <c r="E20" s="227">
        <f>F20*G20</f>
        <v>0</v>
      </c>
      <c r="F20" s="321"/>
      <c r="G20" s="321"/>
      <c r="H20" s="241">
        <f>D20*E20</f>
        <v>0</v>
      </c>
    </row>
    <row r="21" spans="1:8" ht="12.75">
      <c r="A21" s="240">
        <v>13</v>
      </c>
      <c r="B21" s="228"/>
      <c r="C21" s="230" t="s">
        <v>196</v>
      </c>
      <c r="D21" s="227"/>
      <c r="E21" s="227">
        <f>F21*G21</f>
        <v>0</v>
      </c>
      <c r="F21" s="321"/>
      <c r="G21" s="321"/>
      <c r="H21" s="241">
        <f>D21*E21</f>
        <v>0</v>
      </c>
    </row>
    <row r="22" spans="1:8" ht="12.75">
      <c r="A22" s="240">
        <v>14</v>
      </c>
      <c r="B22" s="228"/>
      <c r="C22" s="230" t="s">
        <v>329</v>
      </c>
      <c r="D22" s="227"/>
      <c r="E22" s="227">
        <f>F22*G22</f>
        <v>0</v>
      </c>
      <c r="F22" s="321"/>
      <c r="G22" s="321"/>
      <c r="H22" s="241">
        <f>D22*E22</f>
        <v>0</v>
      </c>
    </row>
    <row r="23" spans="1:8" ht="12.75">
      <c r="A23" s="333"/>
      <c r="B23" s="325" t="s">
        <v>167</v>
      </c>
      <c r="C23" s="334"/>
      <c r="D23" s="327">
        <f>SUM(D19+D20+D21)</f>
        <v>0</v>
      </c>
      <c r="E23" s="322"/>
      <c r="F23" s="327"/>
      <c r="G23" s="327"/>
      <c r="H23" s="328">
        <f>H19+H20+H21+H22</f>
        <v>0</v>
      </c>
    </row>
    <row r="24" spans="1:8" ht="12.75">
      <c r="A24" s="240">
        <v>15</v>
      </c>
      <c r="B24" s="228" t="s">
        <v>197</v>
      </c>
      <c r="C24" s="230" t="s">
        <v>198</v>
      </c>
      <c r="D24" s="227"/>
      <c r="E24" s="227"/>
      <c r="F24" s="321"/>
      <c r="G24" s="321"/>
      <c r="H24" s="241">
        <f>D24*E24</f>
        <v>0</v>
      </c>
    </row>
    <row r="25" spans="1:8" ht="12.75">
      <c r="A25" s="240">
        <v>16</v>
      </c>
      <c r="B25" s="229"/>
      <c r="C25" s="230" t="s">
        <v>199</v>
      </c>
      <c r="D25" s="227"/>
      <c r="E25" s="227">
        <f>F25*G25</f>
        <v>0</v>
      </c>
      <c r="F25" s="321"/>
      <c r="G25" s="321"/>
      <c r="H25" s="241">
        <f>D25*E25</f>
        <v>0</v>
      </c>
    </row>
    <row r="26" spans="1:8" ht="12.75">
      <c r="A26" s="240">
        <v>17</v>
      </c>
      <c r="B26" s="229"/>
      <c r="C26" s="230" t="s">
        <v>200</v>
      </c>
      <c r="D26" s="227"/>
      <c r="E26" s="323"/>
      <c r="F26" s="320"/>
      <c r="G26" s="320"/>
      <c r="H26" s="241">
        <f>D26*E26</f>
        <v>0</v>
      </c>
    </row>
    <row r="27" spans="1:8" ht="12.75">
      <c r="A27" s="240">
        <v>18</v>
      </c>
      <c r="B27" s="234"/>
      <c r="C27" s="233" t="s">
        <v>201</v>
      </c>
      <c r="D27" s="235"/>
      <c r="E27" s="227">
        <f>F27*G27</f>
        <v>0</v>
      </c>
      <c r="F27" s="320"/>
      <c r="G27" s="320"/>
      <c r="H27" s="241">
        <f>D27*E27</f>
        <v>0</v>
      </c>
    </row>
    <row r="28" spans="1:8" ht="12.75">
      <c r="A28" s="240">
        <v>19</v>
      </c>
      <c r="B28" s="234"/>
      <c r="C28" s="233" t="s">
        <v>365</v>
      </c>
      <c r="D28" s="235"/>
      <c r="E28" s="227">
        <f>F28*G28</f>
        <v>0</v>
      </c>
      <c r="F28" s="320"/>
      <c r="G28" s="320"/>
      <c r="H28" s="241">
        <f>D28*E28</f>
        <v>0</v>
      </c>
    </row>
    <row r="29" spans="1:8" ht="12.75">
      <c r="A29" s="240">
        <v>20</v>
      </c>
      <c r="B29" s="234"/>
      <c r="C29" s="233" t="s">
        <v>202</v>
      </c>
      <c r="D29" s="235"/>
      <c r="E29" s="227">
        <f>F29*G29</f>
        <v>0</v>
      </c>
      <c r="F29" s="320"/>
      <c r="G29" s="320"/>
      <c r="H29" s="241">
        <f>F29*G29</f>
        <v>0</v>
      </c>
    </row>
    <row r="30" spans="1:8" ht="12.75">
      <c r="A30" s="240">
        <v>21</v>
      </c>
      <c r="B30" s="234"/>
      <c r="C30" s="233" t="s">
        <v>203</v>
      </c>
      <c r="D30" s="235"/>
      <c r="E30" s="227">
        <f>F30*G30</f>
        <v>0</v>
      </c>
      <c r="F30" s="320"/>
      <c r="G30" s="320"/>
      <c r="H30" s="241">
        <f>D30*E30</f>
        <v>0</v>
      </c>
    </row>
    <row r="31" spans="1:8" ht="12.75">
      <c r="A31" s="324"/>
      <c r="B31" s="325" t="s">
        <v>167</v>
      </c>
      <c r="C31" s="326"/>
      <c r="D31" s="327">
        <f>SUM(D24:D30)</f>
        <v>0</v>
      </c>
      <c r="E31" s="327"/>
      <c r="F31" s="327"/>
      <c r="G31" s="327"/>
      <c r="H31" s="328">
        <f>SUM(H24:H30)</f>
        <v>0</v>
      </c>
    </row>
    <row r="32" spans="1:8" ht="12.75">
      <c r="A32" s="240">
        <v>22</v>
      </c>
      <c r="B32" s="228" t="s">
        <v>204</v>
      </c>
      <c r="C32" s="230" t="s">
        <v>205</v>
      </c>
      <c r="D32" s="227"/>
      <c r="E32" s="323"/>
      <c r="F32" s="321"/>
      <c r="G32" s="321"/>
      <c r="H32" s="241">
        <f>E32</f>
        <v>0</v>
      </c>
    </row>
    <row r="33" spans="1:8" ht="13.5" thickBot="1">
      <c r="A33" s="335"/>
      <c r="B33" s="336" t="s">
        <v>167</v>
      </c>
      <c r="C33" s="337"/>
      <c r="D33" s="338">
        <f>SUM(D32:D32)</f>
        <v>0</v>
      </c>
      <c r="E33" s="338"/>
      <c r="F33" s="338"/>
      <c r="G33" s="338"/>
      <c r="H33" s="339">
        <f>SUM(H32:H32)</f>
        <v>0</v>
      </c>
    </row>
    <row r="34" spans="1:8" ht="18" customHeight="1" thickBot="1">
      <c r="A34" s="243"/>
      <c r="B34" s="244" t="s">
        <v>206</v>
      </c>
      <c r="C34" s="245"/>
      <c r="D34" s="246">
        <f>D9+D18+D23+D31+D33</f>
        <v>0</v>
      </c>
      <c r="E34" s="246"/>
      <c r="F34" s="246"/>
      <c r="G34" s="246"/>
      <c r="H34" s="247">
        <f>H9+H18+H23+H31+H33</f>
        <v>0</v>
      </c>
    </row>
    <row r="35" ht="15.75">
      <c r="A35" s="33"/>
    </row>
    <row r="36" spans="1:8" ht="12.75">
      <c r="A36" s="37" t="s">
        <v>251</v>
      </c>
      <c r="B36" s="37" t="s">
        <v>375</v>
      </c>
      <c r="C36" t="s">
        <v>376</v>
      </c>
      <c r="D36" s="341">
        <v>3000</v>
      </c>
      <c r="E36" s="340" t="s">
        <v>377</v>
      </c>
      <c r="H36"/>
    </row>
    <row r="37" spans="3:5" ht="12.75">
      <c r="C37" t="s">
        <v>378</v>
      </c>
      <c r="D37" s="341">
        <v>2000</v>
      </c>
      <c r="E37" s="340" t="s">
        <v>377</v>
      </c>
    </row>
    <row r="38" spans="3:5" ht="12.75">
      <c r="C38" t="s">
        <v>205</v>
      </c>
      <c r="D38" s="341">
        <v>1000</v>
      </c>
      <c r="E38" s="340" t="s">
        <v>377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0.28125" style="32" customWidth="1"/>
    <col min="2" max="2" width="32.00390625" style="0" customWidth="1"/>
    <col min="3" max="3" width="25.57421875" style="0" customWidth="1"/>
    <col min="5" max="7" width="12.7109375" style="32" customWidth="1"/>
    <col min="8" max="8" width="18.421875" style="32" customWidth="1"/>
  </cols>
  <sheetData>
    <row r="1" ht="15.75">
      <c r="A1" s="31" t="s">
        <v>381</v>
      </c>
    </row>
    <row r="2" spans="1:6" ht="15.75">
      <c r="A2" s="31" t="s">
        <v>284</v>
      </c>
      <c r="B2" s="315">
        <f>H34</f>
        <v>0</v>
      </c>
      <c r="E2" s="289"/>
      <c r="F2" s="289" t="s">
        <v>330</v>
      </c>
    </row>
    <row r="3" ht="15.75">
      <c r="A3" s="31" t="s">
        <v>285</v>
      </c>
    </row>
    <row r="4" ht="15.75" customHeight="1" thickBot="1">
      <c r="A4" s="33"/>
    </row>
    <row r="5" spans="1:8" s="36" customFormat="1" ht="25.5" customHeight="1" thickBot="1">
      <c r="A5" s="34" t="s">
        <v>168</v>
      </c>
      <c r="B5" s="34" t="s">
        <v>169</v>
      </c>
      <c r="C5" s="35" t="s">
        <v>170</v>
      </c>
      <c r="D5" s="34" t="s">
        <v>171</v>
      </c>
      <c r="E5" s="34" t="s">
        <v>172</v>
      </c>
      <c r="F5" s="34" t="s">
        <v>173</v>
      </c>
      <c r="G5" s="34" t="s">
        <v>174</v>
      </c>
      <c r="H5" s="34" t="s">
        <v>175</v>
      </c>
    </row>
    <row r="6" spans="1:8" s="32" customFormat="1" ht="12.75">
      <c r="A6" s="238" t="s">
        <v>176</v>
      </c>
      <c r="B6" s="237" t="s">
        <v>177</v>
      </c>
      <c r="C6" s="237" t="s">
        <v>178</v>
      </c>
      <c r="D6" s="237" t="s">
        <v>179</v>
      </c>
      <c r="E6" s="237" t="s">
        <v>180</v>
      </c>
      <c r="F6" s="237" t="s">
        <v>181</v>
      </c>
      <c r="G6" s="237" t="s">
        <v>182</v>
      </c>
      <c r="H6" s="239" t="s">
        <v>183</v>
      </c>
    </row>
    <row r="7" spans="1:8" ht="12.75">
      <c r="A7" s="240">
        <v>1</v>
      </c>
      <c r="B7" s="228" t="s">
        <v>184</v>
      </c>
      <c r="C7" s="229" t="s">
        <v>185</v>
      </c>
      <c r="D7" s="227"/>
      <c r="E7" s="323"/>
      <c r="F7" s="227"/>
      <c r="G7" s="227"/>
      <c r="H7" s="241">
        <f>D7*E7</f>
        <v>0</v>
      </c>
    </row>
    <row r="8" spans="1:8" ht="12.75">
      <c r="A8" s="240">
        <v>2</v>
      </c>
      <c r="B8" s="229"/>
      <c r="C8" s="230" t="s">
        <v>186</v>
      </c>
      <c r="D8" s="227"/>
      <c r="E8" s="323"/>
      <c r="F8" s="227"/>
      <c r="G8" s="227"/>
      <c r="H8" s="241">
        <f>D8*E8</f>
        <v>0</v>
      </c>
    </row>
    <row r="9" spans="1:8" ht="12.75">
      <c r="A9" s="324"/>
      <c r="B9" s="325" t="s">
        <v>167</v>
      </c>
      <c r="C9" s="326"/>
      <c r="D9" s="327">
        <f>SUM(D7:D8)</f>
        <v>0</v>
      </c>
      <c r="E9" s="327"/>
      <c r="F9" s="327"/>
      <c r="G9" s="327"/>
      <c r="H9" s="328">
        <f>SUM(H7:H8)</f>
        <v>0</v>
      </c>
    </row>
    <row r="10" spans="1:8" ht="12.75">
      <c r="A10" s="242">
        <v>3</v>
      </c>
      <c r="B10" s="232" t="s">
        <v>187</v>
      </c>
      <c r="C10" s="233" t="s">
        <v>188</v>
      </c>
      <c r="D10" s="231"/>
      <c r="E10" s="231">
        <f aca="true" t="shared" si="0" ref="E10:E17">F10*G10</f>
        <v>0</v>
      </c>
      <c r="F10" s="319"/>
      <c r="G10" s="319"/>
      <c r="H10" s="241">
        <f aca="true" t="shared" si="1" ref="H10:H16">D10*E10</f>
        <v>0</v>
      </c>
    </row>
    <row r="11" spans="1:8" ht="12.75">
      <c r="A11" s="242">
        <v>4</v>
      </c>
      <c r="B11" s="232"/>
      <c r="C11" s="233" t="s">
        <v>328</v>
      </c>
      <c r="D11" s="231"/>
      <c r="E11" s="231">
        <f t="shared" si="0"/>
        <v>0</v>
      </c>
      <c r="F11" s="319"/>
      <c r="G11" s="319"/>
      <c r="H11" s="241">
        <f t="shared" si="1"/>
        <v>0</v>
      </c>
    </row>
    <row r="12" spans="1:8" ht="12.75">
      <c r="A12" s="242">
        <v>5</v>
      </c>
      <c r="B12" s="234"/>
      <c r="C12" s="233" t="s">
        <v>249</v>
      </c>
      <c r="D12" s="235"/>
      <c r="E12" s="231">
        <f t="shared" si="0"/>
        <v>0</v>
      </c>
      <c r="F12" s="320"/>
      <c r="G12" s="320"/>
      <c r="H12" s="241">
        <f t="shared" si="1"/>
        <v>0</v>
      </c>
    </row>
    <row r="13" spans="1:8" ht="12" customHeight="1">
      <c r="A13" s="242">
        <v>6</v>
      </c>
      <c r="B13" s="234"/>
      <c r="C13" s="233" t="s">
        <v>189</v>
      </c>
      <c r="D13" s="235"/>
      <c r="E13" s="236">
        <f t="shared" si="0"/>
        <v>0</v>
      </c>
      <c r="F13" s="320"/>
      <c r="G13" s="320"/>
      <c r="H13" s="241">
        <f t="shared" si="1"/>
        <v>0</v>
      </c>
    </row>
    <row r="14" spans="1:8" ht="12.75">
      <c r="A14" s="242">
        <v>7</v>
      </c>
      <c r="B14" s="234"/>
      <c r="C14" s="233" t="s">
        <v>190</v>
      </c>
      <c r="D14" s="235"/>
      <c r="E14" s="236">
        <f t="shared" si="0"/>
        <v>0</v>
      </c>
      <c r="F14" s="320"/>
      <c r="G14" s="320"/>
      <c r="H14" s="241">
        <f t="shared" si="1"/>
        <v>0</v>
      </c>
    </row>
    <row r="15" spans="1:8" ht="12.75">
      <c r="A15" s="242">
        <v>8</v>
      </c>
      <c r="B15" s="234"/>
      <c r="C15" s="233" t="s">
        <v>250</v>
      </c>
      <c r="D15" s="235"/>
      <c r="E15" s="236">
        <f t="shared" si="0"/>
        <v>0</v>
      </c>
      <c r="F15" s="320"/>
      <c r="G15" s="320"/>
      <c r="H15" s="241">
        <f t="shared" si="1"/>
        <v>0</v>
      </c>
    </row>
    <row r="16" spans="1:8" ht="12.75">
      <c r="A16" s="242">
        <v>9</v>
      </c>
      <c r="B16" s="2"/>
      <c r="C16" s="233" t="s">
        <v>191</v>
      </c>
      <c r="D16" s="235"/>
      <c r="E16" s="236">
        <f t="shared" si="0"/>
        <v>0</v>
      </c>
      <c r="F16" s="320"/>
      <c r="G16" s="320"/>
      <c r="H16" s="241">
        <f t="shared" si="1"/>
        <v>0</v>
      </c>
    </row>
    <row r="17" spans="1:8" ht="12.75">
      <c r="A17" s="242">
        <v>10</v>
      </c>
      <c r="B17" s="234"/>
      <c r="C17" s="233" t="s">
        <v>192</v>
      </c>
      <c r="D17" s="235"/>
      <c r="E17" s="236">
        <f t="shared" si="0"/>
        <v>0</v>
      </c>
      <c r="F17" s="320"/>
      <c r="G17" s="320"/>
      <c r="H17" s="241">
        <f>F17*G17</f>
        <v>0</v>
      </c>
    </row>
    <row r="18" spans="1:8" ht="12.75">
      <c r="A18" s="329"/>
      <c r="B18" s="330" t="s">
        <v>167</v>
      </c>
      <c r="C18" s="331"/>
      <c r="D18" s="332">
        <f>SUM(D10:D17)</f>
        <v>0</v>
      </c>
      <c r="E18" s="332"/>
      <c r="F18" s="332"/>
      <c r="G18" s="332"/>
      <c r="H18" s="328">
        <f>SUM(H10:H17)</f>
        <v>0</v>
      </c>
    </row>
    <row r="19" spans="1:8" ht="12.75">
      <c r="A19" s="240">
        <v>11</v>
      </c>
      <c r="B19" s="228" t="s">
        <v>193</v>
      </c>
      <c r="C19" s="230" t="s">
        <v>194</v>
      </c>
      <c r="D19" s="227"/>
      <c r="E19" s="323"/>
      <c r="F19" s="321"/>
      <c r="G19" s="321"/>
      <c r="H19" s="241">
        <f>D19*E19</f>
        <v>0</v>
      </c>
    </row>
    <row r="20" spans="1:8" ht="12.75">
      <c r="A20" s="240">
        <v>12</v>
      </c>
      <c r="B20" s="228"/>
      <c r="C20" s="230" t="s">
        <v>195</v>
      </c>
      <c r="D20" s="227"/>
      <c r="E20" s="227">
        <f>F20*G20</f>
        <v>0</v>
      </c>
      <c r="F20" s="321"/>
      <c r="G20" s="321"/>
      <c r="H20" s="241">
        <f>D20*E20</f>
        <v>0</v>
      </c>
    </row>
    <row r="21" spans="1:8" ht="12.75">
      <c r="A21" s="240">
        <v>13</v>
      </c>
      <c r="B21" s="228"/>
      <c r="C21" s="230" t="s">
        <v>196</v>
      </c>
      <c r="D21" s="227"/>
      <c r="E21" s="227">
        <f>F21*G21</f>
        <v>0</v>
      </c>
      <c r="F21" s="321"/>
      <c r="G21" s="321"/>
      <c r="H21" s="241">
        <f>D21*E21</f>
        <v>0</v>
      </c>
    </row>
    <row r="22" spans="1:8" ht="12.75">
      <c r="A22" s="240">
        <v>14</v>
      </c>
      <c r="B22" s="228"/>
      <c r="C22" s="230" t="s">
        <v>329</v>
      </c>
      <c r="D22" s="227"/>
      <c r="E22" s="227">
        <f>F22*G22</f>
        <v>0</v>
      </c>
      <c r="F22" s="321"/>
      <c r="G22" s="321"/>
      <c r="H22" s="241">
        <f>D22*E22</f>
        <v>0</v>
      </c>
    </row>
    <row r="23" spans="1:8" ht="12.75">
      <c r="A23" s="333"/>
      <c r="B23" s="325" t="s">
        <v>167</v>
      </c>
      <c r="C23" s="334"/>
      <c r="D23" s="327">
        <f>SUM(D19+D20+D21)</f>
        <v>0</v>
      </c>
      <c r="E23" s="322"/>
      <c r="F23" s="327"/>
      <c r="G23" s="327"/>
      <c r="H23" s="328">
        <f>H19+H20+H21+H22</f>
        <v>0</v>
      </c>
    </row>
    <row r="24" spans="1:8" ht="12.75">
      <c r="A24" s="240">
        <v>15</v>
      </c>
      <c r="B24" s="228" t="s">
        <v>197</v>
      </c>
      <c r="C24" s="230" t="s">
        <v>198</v>
      </c>
      <c r="D24" s="227"/>
      <c r="E24" s="227"/>
      <c r="F24" s="321"/>
      <c r="G24" s="321"/>
      <c r="H24" s="241">
        <f>F24*G24</f>
        <v>0</v>
      </c>
    </row>
    <row r="25" spans="1:8" ht="12.75">
      <c r="A25" s="240">
        <v>16</v>
      </c>
      <c r="B25" s="229"/>
      <c r="C25" s="230" t="s">
        <v>199</v>
      </c>
      <c r="D25" s="227"/>
      <c r="E25" s="227">
        <f>F25*G25</f>
        <v>0</v>
      </c>
      <c r="F25" s="321"/>
      <c r="G25" s="321"/>
      <c r="H25" s="241">
        <f>D25*E25</f>
        <v>0</v>
      </c>
    </row>
    <row r="26" spans="1:8" ht="12.75">
      <c r="A26" s="240">
        <v>17</v>
      </c>
      <c r="B26" s="229"/>
      <c r="C26" s="230" t="s">
        <v>200</v>
      </c>
      <c r="D26" s="227"/>
      <c r="E26" s="323"/>
      <c r="F26" s="320"/>
      <c r="G26" s="320"/>
      <c r="H26" s="241">
        <f>D26*E26</f>
        <v>0</v>
      </c>
    </row>
    <row r="27" spans="1:8" ht="12.75">
      <c r="A27" s="240">
        <v>18</v>
      </c>
      <c r="B27" s="234"/>
      <c r="C27" s="233" t="s">
        <v>201</v>
      </c>
      <c r="D27" s="235"/>
      <c r="E27" s="227">
        <f>F27*G27</f>
        <v>0</v>
      </c>
      <c r="F27" s="320"/>
      <c r="G27" s="320"/>
      <c r="H27" s="241">
        <f>D27*E27</f>
        <v>0</v>
      </c>
    </row>
    <row r="28" spans="1:8" ht="12.75">
      <c r="A28" s="240">
        <v>19</v>
      </c>
      <c r="B28" s="234"/>
      <c r="C28" s="233" t="s">
        <v>365</v>
      </c>
      <c r="D28" s="235"/>
      <c r="E28" s="227">
        <f>F28*G28</f>
        <v>0</v>
      </c>
      <c r="F28" s="320"/>
      <c r="G28" s="320"/>
      <c r="H28" s="241">
        <f>D28*E28</f>
        <v>0</v>
      </c>
    </row>
    <row r="29" spans="1:8" ht="12.75">
      <c r="A29" s="240">
        <v>20</v>
      </c>
      <c r="B29" s="234"/>
      <c r="C29" s="233" t="s">
        <v>202</v>
      </c>
      <c r="D29" s="235"/>
      <c r="E29" s="227">
        <f>F29*G29</f>
        <v>0</v>
      </c>
      <c r="F29" s="320"/>
      <c r="G29" s="320"/>
      <c r="H29" s="241">
        <f>F29*G29</f>
        <v>0</v>
      </c>
    </row>
    <row r="30" spans="1:8" ht="12.75">
      <c r="A30" s="240">
        <v>21</v>
      </c>
      <c r="B30" s="234"/>
      <c r="C30" s="233" t="s">
        <v>203</v>
      </c>
      <c r="D30" s="235"/>
      <c r="E30" s="227">
        <f>F30*G30</f>
        <v>0</v>
      </c>
      <c r="F30" s="320"/>
      <c r="G30" s="320"/>
      <c r="H30" s="241">
        <f>D30*E30</f>
        <v>0</v>
      </c>
    </row>
    <row r="31" spans="1:8" ht="12.75">
      <c r="A31" s="324"/>
      <c r="B31" s="325" t="s">
        <v>167</v>
      </c>
      <c r="C31" s="326"/>
      <c r="D31" s="327">
        <f>SUM(D24:D30)</f>
        <v>0</v>
      </c>
      <c r="E31" s="327"/>
      <c r="F31" s="327"/>
      <c r="G31" s="327"/>
      <c r="H31" s="328">
        <f>SUM(H24:H30)</f>
        <v>0</v>
      </c>
    </row>
    <row r="32" spans="1:8" ht="12.75">
      <c r="A32" s="240">
        <v>22</v>
      </c>
      <c r="B32" s="228" t="s">
        <v>204</v>
      </c>
      <c r="C32" s="230" t="s">
        <v>205</v>
      </c>
      <c r="D32" s="227"/>
      <c r="E32" s="323"/>
      <c r="F32" s="321"/>
      <c r="G32" s="321"/>
      <c r="H32" s="241">
        <f>E32</f>
        <v>0</v>
      </c>
    </row>
    <row r="33" spans="1:8" ht="13.5" thickBot="1">
      <c r="A33" s="335"/>
      <c r="B33" s="336" t="s">
        <v>167</v>
      </c>
      <c r="C33" s="337"/>
      <c r="D33" s="338">
        <f>SUM(D32:D32)</f>
        <v>0</v>
      </c>
      <c r="E33" s="338"/>
      <c r="F33" s="338"/>
      <c r="G33" s="338"/>
      <c r="H33" s="339">
        <f>SUM(H32:H32)</f>
        <v>0</v>
      </c>
    </row>
    <row r="34" spans="1:8" ht="18" customHeight="1" thickBot="1">
      <c r="A34" s="243"/>
      <c r="B34" s="244" t="s">
        <v>206</v>
      </c>
      <c r="C34" s="245"/>
      <c r="D34" s="246">
        <f>D9+D18+D23+D31+D33</f>
        <v>0</v>
      </c>
      <c r="E34" s="246"/>
      <c r="F34" s="246"/>
      <c r="G34" s="246"/>
      <c r="H34" s="247">
        <f>H9+H18+H23+H31+H33</f>
        <v>0</v>
      </c>
    </row>
    <row r="35" ht="15.75">
      <c r="A35" s="33"/>
    </row>
    <row r="36" spans="1:8" ht="12.75">
      <c r="A36" s="37" t="s">
        <v>251</v>
      </c>
      <c r="B36" s="37" t="s">
        <v>375</v>
      </c>
      <c r="C36" t="s">
        <v>376</v>
      </c>
      <c r="D36" s="341">
        <v>3000</v>
      </c>
      <c r="E36" s="340" t="s">
        <v>377</v>
      </c>
      <c r="H36"/>
    </row>
    <row r="37" spans="3:5" ht="12.75">
      <c r="C37" t="s">
        <v>378</v>
      </c>
      <c r="D37" s="341">
        <v>2000</v>
      </c>
      <c r="E37" s="340" t="s">
        <v>377</v>
      </c>
    </row>
    <row r="38" spans="3:5" ht="12.75">
      <c r="C38" t="s">
        <v>205</v>
      </c>
      <c r="D38" s="341">
        <v>1000</v>
      </c>
      <c r="E38" s="340" t="s">
        <v>377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8" sqref="P58"/>
    </sheetView>
  </sheetViews>
  <sheetFormatPr defaultColWidth="9.140625" defaultRowHeight="12.75" outlineLevelRow="1" outlineLevelCol="1"/>
  <cols>
    <col min="1" max="1" width="30.421875" style="0" customWidth="1"/>
    <col min="2" max="2" width="8.57421875" style="0" customWidth="1" outlineLevel="1"/>
    <col min="3" max="4" width="9.8515625" style="0" customWidth="1" outlineLevel="1"/>
    <col min="5" max="5" width="14.140625" style="0" bestFit="1" customWidth="1"/>
    <col min="6" max="6" width="9.140625" style="0" customWidth="1" outlineLevel="1" collapsed="1"/>
    <col min="7" max="8" width="9.8515625" style="0" customWidth="1" outlineLevel="1"/>
    <col min="9" max="9" width="13.140625" style="0" customWidth="1"/>
    <col min="10" max="10" width="9.140625" style="0" customWidth="1" outlineLevel="1" collapsed="1"/>
    <col min="11" max="12" width="9.8515625" style="0" customWidth="1" outlineLevel="1"/>
    <col min="13" max="13" width="14.140625" style="0" bestFit="1" customWidth="1"/>
    <col min="14" max="14" width="9.140625" style="0" customWidth="1" outlineLevel="1" collapsed="1"/>
    <col min="15" max="16" width="9.8515625" style="0" customWidth="1" outlineLevel="1"/>
    <col min="17" max="17" width="14.140625" style="0" bestFit="1" customWidth="1"/>
    <col min="18" max="18" width="12.57421875" style="0" customWidth="1" collapsed="1"/>
    <col min="19" max="19" width="12.7109375" style="0" customWidth="1"/>
  </cols>
  <sheetData>
    <row r="2" spans="2:8" ht="16.5" thickBot="1">
      <c r="B2" s="49" t="s">
        <v>282</v>
      </c>
      <c r="H2" s="32"/>
    </row>
    <row r="3" spans="1:19" ht="15.75" customHeight="1" thickBot="1">
      <c r="A3" s="190"/>
      <c r="B3" s="48" t="s">
        <v>0</v>
      </c>
      <c r="C3" s="48"/>
      <c r="D3" s="48"/>
      <c r="E3" s="39"/>
      <c r="F3" s="48" t="s">
        <v>1</v>
      </c>
      <c r="G3" s="38"/>
      <c r="H3" s="38"/>
      <c r="I3" s="39"/>
      <c r="J3" s="48" t="s">
        <v>2</v>
      </c>
      <c r="K3" s="38"/>
      <c r="L3" s="38"/>
      <c r="M3" s="39"/>
      <c r="N3" s="48" t="s">
        <v>3</v>
      </c>
      <c r="O3" s="38"/>
      <c r="P3" s="38"/>
      <c r="Q3" s="39"/>
      <c r="R3" s="261" t="s">
        <v>4</v>
      </c>
      <c r="S3" s="345" t="s">
        <v>161</v>
      </c>
    </row>
    <row r="4" spans="1:19" s="29" customFormat="1" ht="15.75" thickBot="1">
      <c r="A4" s="191"/>
      <c r="B4" s="178">
        <v>38961</v>
      </c>
      <c r="C4" s="178">
        <v>38991</v>
      </c>
      <c r="D4" s="178">
        <v>39022</v>
      </c>
      <c r="E4" s="177" t="s">
        <v>224</v>
      </c>
      <c r="F4" s="178">
        <v>39052</v>
      </c>
      <c r="G4" s="178">
        <v>39083</v>
      </c>
      <c r="H4" s="178">
        <v>39114</v>
      </c>
      <c r="I4" s="177" t="s">
        <v>225</v>
      </c>
      <c r="J4" s="57">
        <v>39142</v>
      </c>
      <c r="K4" s="57">
        <v>39173</v>
      </c>
      <c r="L4" s="57">
        <v>39203</v>
      </c>
      <c r="M4" s="177" t="s">
        <v>226</v>
      </c>
      <c r="N4" s="57">
        <v>39234</v>
      </c>
      <c r="O4" s="57">
        <v>39264</v>
      </c>
      <c r="P4" s="58">
        <v>39295</v>
      </c>
      <c r="Q4" s="177" t="s">
        <v>227</v>
      </c>
      <c r="R4" s="262"/>
      <c r="S4" s="346"/>
    </row>
    <row r="5" spans="1:19" ht="32.25" thickBot="1">
      <c r="A5" s="189" t="s">
        <v>5</v>
      </c>
      <c r="B5" s="180">
        <f>B6+B50+B54</f>
        <v>0</v>
      </c>
      <c r="C5" s="181">
        <f>C6+C50+C54</f>
        <v>0</v>
      </c>
      <c r="D5" s="181">
        <f>D6+D50+D54</f>
        <v>0</v>
      </c>
      <c r="E5" s="199">
        <f>B5+C5+D5</f>
        <v>0</v>
      </c>
      <c r="F5" s="180">
        <f aca="true" t="shared" si="0" ref="F5:Q5">F6+F50+F54</f>
        <v>0</v>
      </c>
      <c r="G5" s="181">
        <f t="shared" si="0"/>
        <v>0</v>
      </c>
      <c r="H5" s="181">
        <f t="shared" si="0"/>
        <v>0</v>
      </c>
      <c r="I5" s="199">
        <f t="shared" si="0"/>
        <v>0</v>
      </c>
      <c r="J5" s="180">
        <f t="shared" si="0"/>
        <v>0</v>
      </c>
      <c r="K5" s="181">
        <f t="shared" si="0"/>
        <v>0</v>
      </c>
      <c r="L5" s="181">
        <f t="shared" si="0"/>
        <v>0</v>
      </c>
      <c r="M5" s="199">
        <f t="shared" si="0"/>
        <v>0</v>
      </c>
      <c r="N5" s="180">
        <f t="shared" si="0"/>
        <v>0</v>
      </c>
      <c r="O5" s="181">
        <f t="shared" si="0"/>
        <v>0</v>
      </c>
      <c r="P5" s="181">
        <f t="shared" si="0"/>
        <v>0</v>
      </c>
      <c r="Q5" s="199">
        <f t="shared" si="0"/>
        <v>0</v>
      </c>
      <c r="R5" s="263">
        <f>E5+I5+M5+Q5</f>
        <v>0</v>
      </c>
      <c r="S5" s="179">
        <f>R5/12</f>
        <v>0</v>
      </c>
    </row>
    <row r="6" spans="1:19" ht="21" customHeight="1">
      <c r="A6" s="47" t="s">
        <v>6</v>
      </c>
      <c r="B6" s="182">
        <f aca="true" t="shared" si="1" ref="B6:R6">B7+B29+B40+B44+B48+B49+B47</f>
        <v>0</v>
      </c>
      <c r="C6" s="183">
        <f t="shared" si="1"/>
        <v>0</v>
      </c>
      <c r="D6" s="183">
        <f t="shared" si="1"/>
        <v>0</v>
      </c>
      <c r="E6" s="258">
        <f t="shared" si="1"/>
        <v>0</v>
      </c>
      <c r="F6" s="182">
        <f t="shared" si="1"/>
        <v>0</v>
      </c>
      <c r="G6" s="183">
        <f t="shared" si="1"/>
        <v>0</v>
      </c>
      <c r="H6" s="183">
        <f t="shared" si="1"/>
        <v>0</v>
      </c>
      <c r="I6" s="258">
        <f t="shared" si="1"/>
        <v>0</v>
      </c>
      <c r="J6" s="182">
        <f t="shared" si="1"/>
        <v>0</v>
      </c>
      <c r="K6" s="183">
        <f t="shared" si="1"/>
        <v>0</v>
      </c>
      <c r="L6" s="183">
        <f t="shared" si="1"/>
        <v>0</v>
      </c>
      <c r="M6" s="258">
        <f t="shared" si="1"/>
        <v>0</v>
      </c>
      <c r="N6" s="182">
        <f t="shared" si="1"/>
        <v>0</v>
      </c>
      <c r="O6" s="183">
        <f t="shared" si="1"/>
        <v>0</v>
      </c>
      <c r="P6" s="183">
        <f t="shared" si="1"/>
        <v>0</v>
      </c>
      <c r="Q6" s="258">
        <f t="shared" si="1"/>
        <v>0</v>
      </c>
      <c r="R6" s="188">
        <f t="shared" si="1"/>
        <v>0</v>
      </c>
      <c r="S6" s="268">
        <f aca="true" t="shared" si="2" ref="S6:S50">R6/12</f>
        <v>0</v>
      </c>
    </row>
    <row r="7" spans="1:19" ht="15.75" customHeight="1">
      <c r="A7" s="172" t="s">
        <v>7</v>
      </c>
      <c r="B7" s="173">
        <f>SUM(B8:B28)</f>
        <v>0</v>
      </c>
      <c r="C7" s="174">
        <f>SUM(C8:C28)</f>
        <v>0</v>
      </c>
      <c r="D7" s="174">
        <f>SUM(D8:D28)</f>
        <v>0</v>
      </c>
      <c r="E7" s="254">
        <f>B7+C7+D7</f>
        <v>0</v>
      </c>
      <c r="F7" s="173">
        <f>SUM(F8:F28)</f>
        <v>0</v>
      </c>
      <c r="G7" s="174">
        <f>SUM(G8:G28)</f>
        <v>0</v>
      </c>
      <c r="H7" s="174">
        <f>SUM(H8:H28)</f>
        <v>0</v>
      </c>
      <c r="I7" s="254">
        <f aca="true" t="shared" si="3" ref="I7:I49">F7+G7+H7</f>
        <v>0</v>
      </c>
      <c r="J7" s="173">
        <f>SUM(J8:J28)</f>
        <v>0</v>
      </c>
      <c r="K7" s="174">
        <f>SUM(K8:K28)</f>
        <v>0</v>
      </c>
      <c r="L7" s="174">
        <f>SUM(L8:L28)</f>
        <v>0</v>
      </c>
      <c r="M7" s="254">
        <f aca="true" t="shared" si="4" ref="M7:M49">J7+K7+L7</f>
        <v>0</v>
      </c>
      <c r="N7" s="173">
        <f>SUM(N8:N28)</f>
        <v>0</v>
      </c>
      <c r="O7" s="174">
        <f>SUM(O8:O28)</f>
        <v>0</v>
      </c>
      <c r="P7" s="174">
        <f>SUM(P8:P28)</f>
        <v>0</v>
      </c>
      <c r="Q7" s="254">
        <f aca="true" t="shared" si="5" ref="Q7:Q49">N7+O7+P7</f>
        <v>0</v>
      </c>
      <c r="R7" s="264">
        <f aca="true" t="shared" si="6" ref="R7:R50">E7+I7+M7+Q7</f>
        <v>0</v>
      </c>
      <c r="S7" s="185">
        <f t="shared" si="2"/>
        <v>0</v>
      </c>
    </row>
    <row r="8" spans="1:19" ht="12.75" outlineLevel="1">
      <c r="A8" s="192" t="s">
        <v>267</v>
      </c>
      <c r="B8" s="44"/>
      <c r="C8" s="44"/>
      <c r="D8" s="44"/>
      <c r="E8" s="255">
        <f>SUM(B8:D8)</f>
        <v>0</v>
      </c>
      <c r="F8" s="44"/>
      <c r="G8" s="44"/>
      <c r="H8" s="44"/>
      <c r="I8" s="255">
        <f t="shared" si="3"/>
        <v>0</v>
      </c>
      <c r="J8" s="44"/>
      <c r="K8" s="44"/>
      <c r="L8" s="44"/>
      <c r="M8" s="255">
        <f t="shared" si="4"/>
        <v>0</v>
      </c>
      <c r="N8" s="44"/>
      <c r="O8" s="44"/>
      <c r="P8" s="44"/>
      <c r="Q8" s="255">
        <f t="shared" si="5"/>
        <v>0</v>
      </c>
      <c r="R8" s="265">
        <f t="shared" si="6"/>
        <v>0</v>
      </c>
      <c r="S8" s="269">
        <f>R8/12</f>
        <v>0</v>
      </c>
    </row>
    <row r="9" spans="1:19" ht="12.75" outlineLevel="1">
      <c r="A9" s="192" t="s">
        <v>268</v>
      </c>
      <c r="B9" s="44"/>
      <c r="C9" s="44"/>
      <c r="D9" s="44"/>
      <c r="E9" s="255">
        <f aca="true" t="shared" si="7" ref="E9:E28">SUM(B9:D9)</f>
        <v>0</v>
      </c>
      <c r="F9" s="44"/>
      <c r="G9" s="44"/>
      <c r="H9" s="44"/>
      <c r="I9" s="255">
        <f t="shared" si="3"/>
        <v>0</v>
      </c>
      <c r="J9" s="44"/>
      <c r="K9" s="44"/>
      <c r="L9" s="44"/>
      <c r="M9" s="255">
        <f t="shared" si="4"/>
        <v>0</v>
      </c>
      <c r="N9" s="44"/>
      <c r="O9" s="44"/>
      <c r="P9" s="44"/>
      <c r="Q9" s="255">
        <f t="shared" si="5"/>
        <v>0</v>
      </c>
      <c r="R9" s="265">
        <f t="shared" si="6"/>
        <v>0</v>
      </c>
      <c r="S9" s="270">
        <f t="shared" si="2"/>
        <v>0</v>
      </c>
    </row>
    <row r="10" spans="1:19" ht="12.75" outlineLevel="1">
      <c r="A10" s="192" t="s">
        <v>269</v>
      </c>
      <c r="B10" s="44"/>
      <c r="C10" s="44"/>
      <c r="D10" s="44"/>
      <c r="E10" s="255">
        <f t="shared" si="7"/>
        <v>0</v>
      </c>
      <c r="F10" s="44"/>
      <c r="G10" s="44"/>
      <c r="H10" s="44"/>
      <c r="I10" s="255">
        <f t="shared" si="3"/>
        <v>0</v>
      </c>
      <c r="J10" s="44"/>
      <c r="K10" s="44"/>
      <c r="L10" s="44"/>
      <c r="M10" s="255">
        <f t="shared" si="4"/>
        <v>0</v>
      </c>
      <c r="N10" s="44"/>
      <c r="O10" s="44"/>
      <c r="P10" s="44"/>
      <c r="Q10" s="255">
        <f t="shared" si="5"/>
        <v>0</v>
      </c>
      <c r="R10" s="265">
        <f t="shared" si="6"/>
        <v>0</v>
      </c>
      <c r="S10" s="269">
        <f t="shared" si="2"/>
        <v>0</v>
      </c>
    </row>
    <row r="11" spans="1:19" ht="12.75" outlineLevel="1">
      <c r="A11" s="192" t="s">
        <v>270</v>
      </c>
      <c r="B11" s="44"/>
      <c r="C11" s="44"/>
      <c r="D11" s="44"/>
      <c r="E11" s="255">
        <f t="shared" si="7"/>
        <v>0</v>
      </c>
      <c r="F11" s="44"/>
      <c r="G11" s="44"/>
      <c r="H11" s="44"/>
      <c r="I11" s="255">
        <f t="shared" si="3"/>
        <v>0</v>
      </c>
      <c r="J11" s="44"/>
      <c r="K11" s="44"/>
      <c r="L11" s="44"/>
      <c r="M11" s="255">
        <f t="shared" si="4"/>
        <v>0</v>
      </c>
      <c r="N11" s="44"/>
      <c r="O11" s="44"/>
      <c r="P11" s="44"/>
      <c r="Q11" s="255">
        <f t="shared" si="5"/>
        <v>0</v>
      </c>
      <c r="R11" s="265">
        <f t="shared" si="6"/>
        <v>0</v>
      </c>
      <c r="S11" s="269">
        <f t="shared" si="2"/>
        <v>0</v>
      </c>
    </row>
    <row r="12" spans="1:19" ht="12.75" outlineLevel="1" collapsed="1">
      <c r="A12" s="192" t="s">
        <v>228</v>
      </c>
      <c r="B12" s="44"/>
      <c r="C12" s="44"/>
      <c r="D12" s="44"/>
      <c r="E12" s="255">
        <f t="shared" si="7"/>
        <v>0</v>
      </c>
      <c r="F12" s="44"/>
      <c r="G12" s="44"/>
      <c r="H12" s="44"/>
      <c r="I12" s="255">
        <f t="shared" si="3"/>
        <v>0</v>
      </c>
      <c r="J12" s="44"/>
      <c r="K12" s="44"/>
      <c r="L12" s="44"/>
      <c r="M12" s="255">
        <f t="shared" si="4"/>
        <v>0</v>
      </c>
      <c r="N12" s="44"/>
      <c r="O12" s="44"/>
      <c r="P12" s="44"/>
      <c r="Q12" s="255">
        <f t="shared" si="5"/>
        <v>0</v>
      </c>
      <c r="R12" s="265">
        <f t="shared" si="6"/>
        <v>0</v>
      </c>
      <c r="S12" s="269">
        <f t="shared" si="2"/>
        <v>0</v>
      </c>
    </row>
    <row r="13" spans="1:19" ht="12.75" outlineLevel="1">
      <c r="A13" s="192" t="s">
        <v>163</v>
      </c>
      <c r="B13" s="44"/>
      <c r="C13" s="44"/>
      <c r="D13" s="44"/>
      <c r="E13" s="255">
        <f t="shared" si="7"/>
        <v>0</v>
      </c>
      <c r="F13" s="44"/>
      <c r="G13" s="44"/>
      <c r="H13" s="44"/>
      <c r="I13" s="255">
        <f t="shared" si="3"/>
        <v>0</v>
      </c>
      <c r="J13" s="44"/>
      <c r="K13" s="44"/>
      <c r="L13" s="44"/>
      <c r="M13" s="255">
        <f t="shared" si="4"/>
        <v>0</v>
      </c>
      <c r="N13" s="44"/>
      <c r="O13" s="44"/>
      <c r="P13" s="44"/>
      <c r="Q13" s="255">
        <f t="shared" si="5"/>
        <v>0</v>
      </c>
      <c r="R13" s="265">
        <f t="shared" si="6"/>
        <v>0</v>
      </c>
      <c r="S13" s="269">
        <f t="shared" si="2"/>
        <v>0</v>
      </c>
    </row>
    <row r="14" spans="1:19" ht="12.75" outlineLevel="1">
      <c r="A14" s="192" t="s">
        <v>230</v>
      </c>
      <c r="B14" s="44"/>
      <c r="C14" s="44"/>
      <c r="D14" s="44"/>
      <c r="E14" s="255">
        <f t="shared" si="7"/>
        <v>0</v>
      </c>
      <c r="F14" s="44"/>
      <c r="G14" s="44"/>
      <c r="H14" s="44"/>
      <c r="I14" s="255">
        <f t="shared" si="3"/>
        <v>0</v>
      </c>
      <c r="J14" s="44"/>
      <c r="K14" s="44"/>
      <c r="L14" s="44"/>
      <c r="M14" s="255">
        <f t="shared" si="4"/>
        <v>0</v>
      </c>
      <c r="N14" s="44"/>
      <c r="O14" s="44"/>
      <c r="P14" s="44"/>
      <c r="Q14" s="255">
        <f t="shared" si="5"/>
        <v>0</v>
      </c>
      <c r="R14" s="265">
        <f t="shared" si="6"/>
        <v>0</v>
      </c>
      <c r="S14" s="269">
        <f t="shared" si="2"/>
        <v>0</v>
      </c>
    </row>
    <row r="15" spans="1:19" ht="12.75" outlineLevel="1">
      <c r="A15" s="192" t="s">
        <v>229</v>
      </c>
      <c r="B15" s="44"/>
      <c r="C15" s="44"/>
      <c r="D15" s="44"/>
      <c r="E15" s="255">
        <f t="shared" si="7"/>
        <v>0</v>
      </c>
      <c r="F15" s="44"/>
      <c r="G15" s="44"/>
      <c r="H15" s="44"/>
      <c r="I15" s="255">
        <f t="shared" si="3"/>
        <v>0</v>
      </c>
      <c r="J15" s="44"/>
      <c r="K15" s="44"/>
      <c r="L15" s="44"/>
      <c r="M15" s="255">
        <f t="shared" si="4"/>
        <v>0</v>
      </c>
      <c r="N15" s="44"/>
      <c r="O15" s="44"/>
      <c r="P15" s="44"/>
      <c r="Q15" s="255">
        <f t="shared" si="5"/>
        <v>0</v>
      </c>
      <c r="R15" s="265">
        <f t="shared" si="6"/>
        <v>0</v>
      </c>
      <c r="S15" s="269">
        <f t="shared" si="2"/>
        <v>0</v>
      </c>
    </row>
    <row r="16" spans="1:19" ht="12.75" outlineLevel="1">
      <c r="A16" s="192" t="s">
        <v>231</v>
      </c>
      <c r="B16" s="44"/>
      <c r="C16" s="44"/>
      <c r="D16" s="44"/>
      <c r="E16" s="255">
        <f t="shared" si="7"/>
        <v>0</v>
      </c>
      <c r="F16" s="44"/>
      <c r="G16" s="44"/>
      <c r="H16" s="44"/>
      <c r="I16" s="255">
        <f t="shared" si="3"/>
        <v>0</v>
      </c>
      <c r="J16" s="44"/>
      <c r="K16" s="44"/>
      <c r="L16" s="44"/>
      <c r="M16" s="255">
        <f t="shared" si="4"/>
        <v>0</v>
      </c>
      <c r="N16" s="44"/>
      <c r="O16" s="44"/>
      <c r="P16" s="44"/>
      <c r="Q16" s="255">
        <f t="shared" si="5"/>
        <v>0</v>
      </c>
      <c r="R16" s="265">
        <f t="shared" si="6"/>
        <v>0</v>
      </c>
      <c r="S16" s="269">
        <f t="shared" si="2"/>
        <v>0</v>
      </c>
    </row>
    <row r="17" spans="1:19" ht="12.75" outlineLevel="1">
      <c r="A17" s="192" t="s">
        <v>271</v>
      </c>
      <c r="B17" s="44"/>
      <c r="C17" s="44"/>
      <c r="D17" s="44"/>
      <c r="E17" s="255">
        <f t="shared" si="7"/>
        <v>0</v>
      </c>
      <c r="F17" s="44"/>
      <c r="G17" s="44"/>
      <c r="H17" s="44"/>
      <c r="I17" s="255">
        <f t="shared" si="3"/>
        <v>0</v>
      </c>
      <c r="J17" s="44"/>
      <c r="K17" s="44"/>
      <c r="L17" s="44"/>
      <c r="M17" s="255">
        <f t="shared" si="4"/>
        <v>0</v>
      </c>
      <c r="N17" s="44"/>
      <c r="O17" s="44"/>
      <c r="P17" s="44"/>
      <c r="Q17" s="255">
        <f t="shared" si="5"/>
        <v>0</v>
      </c>
      <c r="R17" s="265">
        <f t="shared" si="6"/>
        <v>0</v>
      </c>
      <c r="S17" s="269">
        <f t="shared" si="2"/>
        <v>0</v>
      </c>
    </row>
    <row r="18" spans="1:19" ht="12.75" outlineLevel="1">
      <c r="A18" s="192" t="s">
        <v>272</v>
      </c>
      <c r="B18" s="44"/>
      <c r="C18" s="44"/>
      <c r="D18" s="44"/>
      <c r="E18" s="255">
        <f t="shared" si="7"/>
        <v>0</v>
      </c>
      <c r="F18" s="44"/>
      <c r="G18" s="44"/>
      <c r="H18" s="44"/>
      <c r="I18" s="255">
        <f t="shared" si="3"/>
        <v>0</v>
      </c>
      <c r="J18" s="44"/>
      <c r="K18" s="44"/>
      <c r="L18" s="44"/>
      <c r="M18" s="255">
        <f t="shared" si="4"/>
        <v>0</v>
      </c>
      <c r="N18" s="44"/>
      <c r="O18" s="44"/>
      <c r="P18" s="44"/>
      <c r="Q18" s="255">
        <f t="shared" si="5"/>
        <v>0</v>
      </c>
      <c r="R18" s="265">
        <f t="shared" si="6"/>
        <v>0</v>
      </c>
      <c r="S18" s="269">
        <f t="shared" si="2"/>
        <v>0</v>
      </c>
    </row>
    <row r="19" spans="1:19" ht="12.75" outlineLevel="1">
      <c r="A19" s="192" t="s">
        <v>273</v>
      </c>
      <c r="B19" s="44"/>
      <c r="C19" s="44"/>
      <c r="D19" s="44"/>
      <c r="E19" s="255">
        <f t="shared" si="7"/>
        <v>0</v>
      </c>
      <c r="F19" s="44"/>
      <c r="G19" s="44"/>
      <c r="H19" s="44"/>
      <c r="I19" s="255">
        <f t="shared" si="3"/>
        <v>0</v>
      </c>
      <c r="J19" s="44"/>
      <c r="K19" s="44"/>
      <c r="L19" s="44"/>
      <c r="M19" s="255">
        <f t="shared" si="4"/>
        <v>0</v>
      </c>
      <c r="N19" s="44"/>
      <c r="O19" s="44"/>
      <c r="P19" s="44"/>
      <c r="Q19" s="255">
        <f t="shared" si="5"/>
        <v>0</v>
      </c>
      <c r="R19" s="265">
        <f t="shared" si="6"/>
        <v>0</v>
      </c>
      <c r="S19" s="269">
        <f t="shared" si="2"/>
        <v>0</v>
      </c>
    </row>
    <row r="20" spans="1:19" ht="12.75" outlineLevel="1" collapsed="1">
      <c r="A20" s="192" t="s">
        <v>232</v>
      </c>
      <c r="B20" s="44"/>
      <c r="C20" s="44"/>
      <c r="D20" s="44"/>
      <c r="E20" s="255">
        <f t="shared" si="7"/>
        <v>0</v>
      </c>
      <c r="F20" s="44"/>
      <c r="G20" s="44"/>
      <c r="H20" s="44"/>
      <c r="I20" s="255">
        <f t="shared" si="3"/>
        <v>0</v>
      </c>
      <c r="J20" s="44"/>
      <c r="K20" s="44"/>
      <c r="L20" s="44"/>
      <c r="M20" s="255">
        <f t="shared" si="4"/>
        <v>0</v>
      </c>
      <c r="N20" s="44"/>
      <c r="O20" s="44"/>
      <c r="P20" s="44"/>
      <c r="Q20" s="255">
        <f t="shared" si="5"/>
        <v>0</v>
      </c>
      <c r="R20" s="265">
        <f t="shared" si="6"/>
        <v>0</v>
      </c>
      <c r="S20" s="269">
        <f t="shared" si="2"/>
        <v>0</v>
      </c>
    </row>
    <row r="21" spans="1:19" ht="12.75" outlineLevel="1">
      <c r="A21" s="192" t="s">
        <v>274</v>
      </c>
      <c r="B21" s="44"/>
      <c r="C21" s="44"/>
      <c r="D21" s="44"/>
      <c r="E21" s="255">
        <f t="shared" si="7"/>
        <v>0</v>
      </c>
      <c r="F21" s="44"/>
      <c r="G21" s="44"/>
      <c r="H21" s="44"/>
      <c r="I21" s="255">
        <f t="shared" si="3"/>
        <v>0</v>
      </c>
      <c r="J21" s="44"/>
      <c r="K21" s="44"/>
      <c r="L21" s="44"/>
      <c r="M21" s="255">
        <f t="shared" si="4"/>
        <v>0</v>
      </c>
      <c r="N21" s="44"/>
      <c r="O21" s="44"/>
      <c r="P21" s="44"/>
      <c r="Q21" s="255">
        <f t="shared" si="5"/>
        <v>0</v>
      </c>
      <c r="R21" s="265">
        <f t="shared" si="6"/>
        <v>0</v>
      </c>
      <c r="S21" s="269">
        <f t="shared" si="2"/>
        <v>0</v>
      </c>
    </row>
    <row r="22" spans="1:19" ht="12.75" outlineLevel="1">
      <c r="A22" s="192" t="s">
        <v>275</v>
      </c>
      <c r="B22" s="44"/>
      <c r="C22" s="44"/>
      <c r="D22" s="44"/>
      <c r="E22" s="255">
        <f t="shared" si="7"/>
        <v>0</v>
      </c>
      <c r="F22" s="44"/>
      <c r="G22" s="44"/>
      <c r="H22" s="44"/>
      <c r="I22" s="255">
        <f t="shared" si="3"/>
        <v>0</v>
      </c>
      <c r="J22" s="44"/>
      <c r="K22" s="44"/>
      <c r="L22" s="44"/>
      <c r="M22" s="255">
        <f t="shared" si="4"/>
        <v>0</v>
      </c>
      <c r="N22" s="44"/>
      <c r="O22" s="44"/>
      <c r="P22" s="44"/>
      <c r="Q22" s="255">
        <f t="shared" si="5"/>
        <v>0</v>
      </c>
      <c r="R22" s="265">
        <f t="shared" si="6"/>
        <v>0</v>
      </c>
      <c r="S22" s="269">
        <f t="shared" si="2"/>
        <v>0</v>
      </c>
    </row>
    <row r="23" spans="1:19" ht="12.75" outlineLevel="1" collapsed="1">
      <c r="A23" s="192" t="s">
        <v>276</v>
      </c>
      <c r="B23" s="44"/>
      <c r="C23" s="44"/>
      <c r="D23" s="44"/>
      <c r="E23" s="255">
        <f t="shared" si="7"/>
        <v>0</v>
      </c>
      <c r="F23" s="44"/>
      <c r="G23" s="44"/>
      <c r="H23" s="44"/>
      <c r="I23" s="255">
        <f t="shared" si="3"/>
        <v>0</v>
      </c>
      <c r="J23" s="44"/>
      <c r="K23" s="44"/>
      <c r="L23" s="44"/>
      <c r="M23" s="255">
        <f t="shared" si="4"/>
        <v>0</v>
      </c>
      <c r="N23" s="44"/>
      <c r="O23" s="44"/>
      <c r="P23" s="44"/>
      <c r="Q23" s="255">
        <f t="shared" si="5"/>
        <v>0</v>
      </c>
      <c r="R23" s="265">
        <f t="shared" si="6"/>
        <v>0</v>
      </c>
      <c r="S23" s="269">
        <f t="shared" si="2"/>
        <v>0</v>
      </c>
    </row>
    <row r="24" spans="1:19" ht="12.75" outlineLevel="1">
      <c r="A24" s="192" t="s">
        <v>233</v>
      </c>
      <c r="B24" s="44"/>
      <c r="C24" s="44"/>
      <c r="D24" s="44"/>
      <c r="E24" s="255">
        <f t="shared" si="7"/>
        <v>0</v>
      </c>
      <c r="F24" s="44"/>
      <c r="G24" s="44"/>
      <c r="H24" s="44"/>
      <c r="I24" s="255">
        <f t="shared" si="3"/>
        <v>0</v>
      </c>
      <c r="J24" s="44"/>
      <c r="K24" s="44"/>
      <c r="L24" s="44"/>
      <c r="M24" s="255">
        <f t="shared" si="4"/>
        <v>0</v>
      </c>
      <c r="N24" s="44"/>
      <c r="O24" s="44"/>
      <c r="P24" s="44"/>
      <c r="Q24" s="255">
        <f t="shared" si="5"/>
        <v>0</v>
      </c>
      <c r="R24" s="265">
        <f t="shared" si="6"/>
        <v>0</v>
      </c>
      <c r="S24" s="269">
        <f t="shared" si="2"/>
        <v>0</v>
      </c>
    </row>
    <row r="25" spans="1:19" ht="12.75" outlineLevel="1">
      <c r="A25" s="192" t="s">
        <v>277</v>
      </c>
      <c r="B25" s="44"/>
      <c r="C25" s="44"/>
      <c r="D25" s="44"/>
      <c r="E25" s="255">
        <f t="shared" si="7"/>
        <v>0</v>
      </c>
      <c r="F25" s="44"/>
      <c r="G25" s="44"/>
      <c r="H25" s="44"/>
      <c r="I25" s="255">
        <f t="shared" si="3"/>
        <v>0</v>
      </c>
      <c r="J25" s="44"/>
      <c r="K25" s="44"/>
      <c r="L25" s="44"/>
      <c r="M25" s="255">
        <f t="shared" si="4"/>
        <v>0</v>
      </c>
      <c r="N25" s="44"/>
      <c r="O25" s="44"/>
      <c r="P25" s="44"/>
      <c r="Q25" s="255">
        <f t="shared" si="5"/>
        <v>0</v>
      </c>
      <c r="R25" s="265">
        <f t="shared" si="6"/>
        <v>0</v>
      </c>
      <c r="S25" s="269">
        <f t="shared" si="2"/>
        <v>0</v>
      </c>
    </row>
    <row r="26" spans="1:19" ht="12.75" outlineLevel="1">
      <c r="A26" s="192" t="s">
        <v>278</v>
      </c>
      <c r="B26" s="44"/>
      <c r="C26" s="44"/>
      <c r="D26" s="44"/>
      <c r="E26" s="255">
        <f t="shared" si="7"/>
        <v>0</v>
      </c>
      <c r="F26" s="44"/>
      <c r="G26" s="44"/>
      <c r="H26" s="44"/>
      <c r="I26" s="255">
        <f t="shared" si="3"/>
        <v>0</v>
      </c>
      <c r="J26" s="44"/>
      <c r="K26" s="44"/>
      <c r="L26" s="44"/>
      <c r="M26" s="255">
        <f t="shared" si="4"/>
        <v>0</v>
      </c>
      <c r="N26" s="44"/>
      <c r="O26" s="44"/>
      <c r="P26" s="44"/>
      <c r="Q26" s="255">
        <f t="shared" si="5"/>
        <v>0</v>
      </c>
      <c r="R26" s="265">
        <f t="shared" si="6"/>
        <v>0</v>
      </c>
      <c r="S26" s="269">
        <f t="shared" si="2"/>
        <v>0</v>
      </c>
    </row>
    <row r="27" spans="1:19" ht="12.75" outlineLevel="1">
      <c r="A27" s="192" t="s">
        <v>234</v>
      </c>
      <c r="B27" s="44"/>
      <c r="C27" s="44"/>
      <c r="D27" s="44"/>
      <c r="E27" s="255">
        <f t="shared" si="7"/>
        <v>0</v>
      </c>
      <c r="F27" s="44"/>
      <c r="G27" s="44"/>
      <c r="H27" s="44"/>
      <c r="I27" s="255">
        <f t="shared" si="3"/>
        <v>0</v>
      </c>
      <c r="J27" s="44"/>
      <c r="K27" s="44"/>
      <c r="L27" s="44"/>
      <c r="M27" s="255">
        <f t="shared" si="4"/>
        <v>0</v>
      </c>
      <c r="N27" s="44"/>
      <c r="O27" s="44"/>
      <c r="P27" s="44"/>
      <c r="Q27" s="255">
        <f t="shared" si="5"/>
        <v>0</v>
      </c>
      <c r="R27" s="265">
        <f>E27+I27+M27+Q27</f>
        <v>0</v>
      </c>
      <c r="S27" s="269">
        <f t="shared" si="2"/>
        <v>0</v>
      </c>
    </row>
    <row r="28" spans="1:19" ht="12.75" outlineLevel="1">
      <c r="A28" s="192" t="s">
        <v>162</v>
      </c>
      <c r="B28" s="44"/>
      <c r="C28" s="44"/>
      <c r="D28" s="44"/>
      <c r="E28" s="255">
        <f t="shared" si="7"/>
        <v>0</v>
      </c>
      <c r="F28" s="44"/>
      <c r="G28" s="44"/>
      <c r="H28" s="44"/>
      <c r="I28" s="255">
        <f t="shared" si="3"/>
        <v>0</v>
      </c>
      <c r="J28" s="44"/>
      <c r="K28" s="44"/>
      <c r="L28" s="44"/>
      <c r="M28" s="255">
        <f t="shared" si="4"/>
        <v>0</v>
      </c>
      <c r="N28" s="44"/>
      <c r="O28" s="44"/>
      <c r="P28" s="44"/>
      <c r="Q28" s="255">
        <f t="shared" si="5"/>
        <v>0</v>
      </c>
      <c r="R28" s="265">
        <f t="shared" si="6"/>
        <v>0</v>
      </c>
      <c r="S28" s="269">
        <f t="shared" si="2"/>
        <v>0</v>
      </c>
    </row>
    <row r="29" spans="1:19" ht="12.75">
      <c r="A29" s="172" t="s">
        <v>8</v>
      </c>
      <c r="B29" s="173">
        <f>SUM(B30:B39)</f>
        <v>0</v>
      </c>
      <c r="C29" s="174">
        <f>SUM(C30:C39)</f>
        <v>0</v>
      </c>
      <c r="D29" s="174">
        <f>SUM(D30:D39)</f>
        <v>0</v>
      </c>
      <c r="E29" s="254">
        <f>B29+C29+D29</f>
        <v>0</v>
      </c>
      <c r="F29" s="173">
        <f>SUM(F30:F39)</f>
        <v>0</v>
      </c>
      <c r="G29" s="174">
        <f>SUM(G30:G39)</f>
        <v>0</v>
      </c>
      <c r="H29" s="174">
        <f>SUM(H30:H39)</f>
        <v>0</v>
      </c>
      <c r="I29" s="254">
        <f t="shared" si="3"/>
        <v>0</v>
      </c>
      <c r="J29" s="173">
        <f>SUM(J30:J39)</f>
        <v>0</v>
      </c>
      <c r="K29" s="174">
        <f>SUM(K30:K39)</f>
        <v>0</v>
      </c>
      <c r="L29" s="173">
        <f>SUM(L30:L39)</f>
        <v>0</v>
      </c>
      <c r="M29" s="254">
        <f t="shared" si="4"/>
        <v>0</v>
      </c>
      <c r="N29" s="173">
        <f>SUM(N30:N39)</f>
        <v>0</v>
      </c>
      <c r="O29" s="173">
        <f>SUM(O30:O39)</f>
        <v>0</v>
      </c>
      <c r="P29" s="173">
        <f>SUM(P30:P39)</f>
        <v>0</v>
      </c>
      <c r="Q29" s="254">
        <f t="shared" si="5"/>
        <v>0</v>
      </c>
      <c r="R29" s="264">
        <f>E29+I29+M29+Q29</f>
        <v>0</v>
      </c>
      <c r="S29" s="185">
        <f t="shared" si="2"/>
        <v>0</v>
      </c>
    </row>
    <row r="30" spans="1:19" ht="12.75" outlineLevel="1">
      <c r="A30" s="192" t="s">
        <v>261</v>
      </c>
      <c r="B30" s="44"/>
      <c r="C30" s="44"/>
      <c r="D30" s="44"/>
      <c r="E30" s="255">
        <f>SUM(B30:D30)</f>
        <v>0</v>
      </c>
      <c r="F30" s="44"/>
      <c r="G30" s="44"/>
      <c r="H30" s="44"/>
      <c r="I30" s="255">
        <f t="shared" si="3"/>
        <v>0</v>
      </c>
      <c r="J30" s="44"/>
      <c r="K30" s="44"/>
      <c r="L30" s="44"/>
      <c r="M30" s="255">
        <f t="shared" si="4"/>
        <v>0</v>
      </c>
      <c r="N30" s="44"/>
      <c r="O30" s="44"/>
      <c r="P30" s="44"/>
      <c r="Q30" s="255">
        <f t="shared" si="5"/>
        <v>0</v>
      </c>
      <c r="R30" s="265">
        <f t="shared" si="6"/>
        <v>0</v>
      </c>
      <c r="S30" s="269">
        <f t="shared" si="2"/>
        <v>0</v>
      </c>
    </row>
    <row r="31" spans="1:19" ht="12.75" outlineLevel="1">
      <c r="A31" s="192" t="s">
        <v>235</v>
      </c>
      <c r="B31" s="44"/>
      <c r="C31" s="44"/>
      <c r="D31" s="44"/>
      <c r="E31" s="255">
        <f aca="true" t="shared" si="8" ref="E31:E39">SUM(B31:D31)</f>
        <v>0</v>
      </c>
      <c r="F31" s="44"/>
      <c r="G31" s="44"/>
      <c r="H31" s="44"/>
      <c r="I31" s="255">
        <f t="shared" si="3"/>
        <v>0</v>
      </c>
      <c r="J31" s="44"/>
      <c r="K31" s="44"/>
      <c r="L31" s="44"/>
      <c r="M31" s="255">
        <f t="shared" si="4"/>
        <v>0</v>
      </c>
      <c r="N31" s="44"/>
      <c r="O31" s="44"/>
      <c r="P31" s="44"/>
      <c r="Q31" s="255">
        <f t="shared" si="5"/>
        <v>0</v>
      </c>
      <c r="R31" s="265">
        <f t="shared" si="6"/>
        <v>0</v>
      </c>
      <c r="S31" s="269">
        <f t="shared" si="2"/>
        <v>0</v>
      </c>
    </row>
    <row r="32" spans="1:19" ht="12.75" outlineLevel="1">
      <c r="A32" s="192" t="s">
        <v>236</v>
      </c>
      <c r="B32" s="44"/>
      <c r="C32" s="44"/>
      <c r="D32" s="44"/>
      <c r="E32" s="255">
        <f t="shared" si="8"/>
        <v>0</v>
      </c>
      <c r="F32" s="44"/>
      <c r="G32" s="44"/>
      <c r="H32" s="44"/>
      <c r="I32" s="255">
        <f t="shared" si="3"/>
        <v>0</v>
      </c>
      <c r="J32" s="44"/>
      <c r="K32" s="44"/>
      <c r="L32" s="44"/>
      <c r="M32" s="255">
        <f t="shared" si="4"/>
        <v>0</v>
      </c>
      <c r="N32" s="44"/>
      <c r="O32" s="44"/>
      <c r="P32" s="44"/>
      <c r="Q32" s="255">
        <f t="shared" si="5"/>
        <v>0</v>
      </c>
      <c r="R32" s="265">
        <f t="shared" si="6"/>
        <v>0</v>
      </c>
      <c r="S32" s="269">
        <f t="shared" si="2"/>
        <v>0</v>
      </c>
    </row>
    <row r="33" spans="1:19" ht="12.75" outlineLevel="1">
      <c r="A33" s="192" t="s">
        <v>262</v>
      </c>
      <c r="B33" s="44"/>
      <c r="C33" s="44"/>
      <c r="D33" s="44"/>
      <c r="E33" s="255">
        <f t="shared" si="8"/>
        <v>0</v>
      </c>
      <c r="F33" s="44"/>
      <c r="G33" s="44"/>
      <c r="H33" s="44"/>
      <c r="I33" s="255">
        <f t="shared" si="3"/>
        <v>0</v>
      </c>
      <c r="J33" s="44"/>
      <c r="K33" s="44"/>
      <c r="L33" s="44"/>
      <c r="M33" s="255">
        <f t="shared" si="4"/>
        <v>0</v>
      </c>
      <c r="N33" s="44"/>
      <c r="O33" s="44"/>
      <c r="P33" s="44"/>
      <c r="Q33" s="255">
        <f t="shared" si="5"/>
        <v>0</v>
      </c>
      <c r="R33" s="265">
        <f t="shared" si="6"/>
        <v>0</v>
      </c>
      <c r="S33" s="269">
        <f t="shared" si="2"/>
        <v>0</v>
      </c>
    </row>
    <row r="34" spans="1:19" ht="12.75" outlineLevel="1">
      <c r="A34" s="192" t="s">
        <v>237</v>
      </c>
      <c r="B34" s="44"/>
      <c r="C34" s="44"/>
      <c r="D34" s="44"/>
      <c r="E34" s="255">
        <f t="shared" si="8"/>
        <v>0</v>
      </c>
      <c r="F34" s="44"/>
      <c r="G34" s="44"/>
      <c r="H34" s="44"/>
      <c r="I34" s="255">
        <f t="shared" si="3"/>
        <v>0</v>
      </c>
      <c r="J34" s="44"/>
      <c r="K34" s="44"/>
      <c r="L34" s="44"/>
      <c r="M34" s="255">
        <f t="shared" si="4"/>
        <v>0</v>
      </c>
      <c r="N34" s="44"/>
      <c r="O34" s="44"/>
      <c r="P34" s="44"/>
      <c r="Q34" s="255">
        <f t="shared" si="5"/>
        <v>0</v>
      </c>
      <c r="R34" s="265">
        <f t="shared" si="6"/>
        <v>0</v>
      </c>
      <c r="S34" s="269">
        <f t="shared" si="2"/>
        <v>0</v>
      </c>
    </row>
    <row r="35" spans="1:19" ht="12.75" outlineLevel="1">
      <c r="A35" s="192" t="s">
        <v>264</v>
      </c>
      <c r="B35" s="44"/>
      <c r="C35" s="44"/>
      <c r="D35" s="44"/>
      <c r="E35" s="255">
        <f t="shared" si="8"/>
        <v>0</v>
      </c>
      <c r="F35" s="44"/>
      <c r="G35" s="44"/>
      <c r="H35" s="44"/>
      <c r="I35" s="255">
        <f t="shared" si="3"/>
        <v>0</v>
      </c>
      <c r="J35" s="44"/>
      <c r="K35" s="44"/>
      <c r="L35" s="44"/>
      <c r="M35" s="255">
        <f t="shared" si="4"/>
        <v>0</v>
      </c>
      <c r="N35" s="44"/>
      <c r="O35" s="44"/>
      <c r="P35" s="44"/>
      <c r="Q35" s="255">
        <f t="shared" si="5"/>
        <v>0</v>
      </c>
      <c r="R35" s="265">
        <f t="shared" si="6"/>
        <v>0</v>
      </c>
      <c r="S35" s="269">
        <f t="shared" si="2"/>
        <v>0</v>
      </c>
    </row>
    <row r="36" spans="1:19" ht="12.75" outlineLevel="1">
      <c r="A36" s="192" t="s">
        <v>239</v>
      </c>
      <c r="B36" s="44"/>
      <c r="C36" s="44"/>
      <c r="D36" s="44"/>
      <c r="E36" s="255">
        <f t="shared" si="8"/>
        <v>0</v>
      </c>
      <c r="F36" s="44"/>
      <c r="G36" s="44"/>
      <c r="H36" s="44"/>
      <c r="I36" s="255">
        <f t="shared" si="3"/>
        <v>0</v>
      </c>
      <c r="J36" s="44"/>
      <c r="K36" s="44"/>
      <c r="L36" s="44"/>
      <c r="M36" s="255">
        <f t="shared" si="4"/>
        <v>0</v>
      </c>
      <c r="N36" s="44"/>
      <c r="O36" s="44"/>
      <c r="P36" s="44"/>
      <c r="Q36" s="255">
        <f t="shared" si="5"/>
        <v>0</v>
      </c>
      <c r="R36" s="265">
        <f t="shared" si="6"/>
        <v>0</v>
      </c>
      <c r="S36" s="269">
        <f t="shared" si="2"/>
        <v>0</v>
      </c>
    </row>
    <row r="37" spans="1:19" ht="12.75" outlineLevel="1">
      <c r="A37" s="192" t="s">
        <v>240</v>
      </c>
      <c r="B37" s="44"/>
      <c r="C37" s="44"/>
      <c r="D37" s="44"/>
      <c r="E37" s="255">
        <f t="shared" si="8"/>
        <v>0</v>
      </c>
      <c r="F37" s="44"/>
      <c r="G37" s="44"/>
      <c r="H37" s="44"/>
      <c r="I37" s="255">
        <f t="shared" si="3"/>
        <v>0</v>
      </c>
      <c r="J37" s="44"/>
      <c r="K37" s="44"/>
      <c r="L37" s="44"/>
      <c r="M37" s="255">
        <f t="shared" si="4"/>
        <v>0</v>
      </c>
      <c r="N37" s="44"/>
      <c r="O37" s="44"/>
      <c r="P37" s="44"/>
      <c r="Q37" s="255">
        <f t="shared" si="5"/>
        <v>0</v>
      </c>
      <c r="R37" s="265">
        <f t="shared" si="6"/>
        <v>0</v>
      </c>
      <c r="S37" s="269">
        <f t="shared" si="2"/>
        <v>0</v>
      </c>
    </row>
    <row r="38" spans="1:19" ht="12.75" outlineLevel="1">
      <c r="A38" s="192" t="s">
        <v>263</v>
      </c>
      <c r="B38" s="44"/>
      <c r="C38" s="44"/>
      <c r="D38" s="44"/>
      <c r="E38" s="255">
        <f t="shared" si="8"/>
        <v>0</v>
      </c>
      <c r="F38" s="44"/>
      <c r="G38" s="44"/>
      <c r="H38" s="44"/>
      <c r="I38" s="255">
        <f t="shared" si="3"/>
        <v>0</v>
      </c>
      <c r="J38" s="44"/>
      <c r="K38" s="44"/>
      <c r="L38" s="44"/>
      <c r="M38" s="255">
        <f t="shared" si="4"/>
        <v>0</v>
      </c>
      <c r="N38" s="44"/>
      <c r="O38" s="44"/>
      <c r="P38" s="44"/>
      <c r="Q38" s="255">
        <f t="shared" si="5"/>
        <v>0</v>
      </c>
      <c r="R38" s="265">
        <f t="shared" si="6"/>
        <v>0</v>
      </c>
      <c r="S38" s="269">
        <f t="shared" si="2"/>
        <v>0</v>
      </c>
    </row>
    <row r="39" spans="1:19" ht="12.75" outlineLevel="1">
      <c r="A39" s="192" t="s">
        <v>238</v>
      </c>
      <c r="B39" s="44"/>
      <c r="C39" s="12"/>
      <c r="D39" s="45"/>
      <c r="E39" s="255">
        <f t="shared" si="8"/>
        <v>0</v>
      </c>
      <c r="F39" s="44"/>
      <c r="G39" s="45"/>
      <c r="H39" s="45"/>
      <c r="I39" s="255">
        <f t="shared" si="3"/>
        <v>0</v>
      </c>
      <c r="J39" s="44"/>
      <c r="K39" s="12"/>
      <c r="L39" s="44"/>
      <c r="M39" s="255">
        <f t="shared" si="4"/>
        <v>0</v>
      </c>
      <c r="N39" s="44"/>
      <c r="O39" s="44"/>
      <c r="P39" s="44"/>
      <c r="Q39" s="255">
        <f t="shared" si="5"/>
        <v>0</v>
      </c>
      <c r="R39" s="265">
        <f t="shared" si="6"/>
        <v>0</v>
      </c>
      <c r="S39" s="269">
        <f t="shared" si="2"/>
        <v>0</v>
      </c>
    </row>
    <row r="40" spans="1:19" ht="12.75">
      <c r="A40" s="172" t="s">
        <v>9</v>
      </c>
      <c r="B40" s="173">
        <f>SUM(B41:B43)</f>
        <v>0</v>
      </c>
      <c r="C40" s="174">
        <f>SUM(C41:C43)</f>
        <v>0</v>
      </c>
      <c r="D40" s="175">
        <f>SUM(D41:D43)</f>
        <v>0</v>
      </c>
      <c r="E40" s="254">
        <f aca="true" t="shared" si="9" ref="E40:E50">B40+C40+D40</f>
        <v>0</v>
      </c>
      <c r="F40" s="173">
        <f>SUM(F41:F43)</f>
        <v>0</v>
      </c>
      <c r="G40" s="175">
        <f>SUM(G41:G43)</f>
        <v>0</v>
      </c>
      <c r="H40" s="175">
        <f>SUM(H41:H43)</f>
        <v>0</v>
      </c>
      <c r="I40" s="254">
        <f t="shared" si="3"/>
        <v>0</v>
      </c>
      <c r="J40" s="173">
        <f>SUM(J41:J43)</f>
        <v>0</v>
      </c>
      <c r="K40" s="174">
        <f>SUM(K41:K43)</f>
        <v>0</v>
      </c>
      <c r="L40" s="173">
        <f>SUM(L41:L43)</f>
        <v>0</v>
      </c>
      <c r="M40" s="254">
        <f t="shared" si="4"/>
        <v>0</v>
      </c>
      <c r="N40" s="173">
        <f>SUM(N41:N43)</f>
        <v>0</v>
      </c>
      <c r="O40" s="173">
        <f>SUM(O41:O43)</f>
        <v>0</v>
      </c>
      <c r="P40" s="173">
        <f>SUM(P41:P43)</f>
        <v>0</v>
      </c>
      <c r="Q40" s="254">
        <f t="shared" si="5"/>
        <v>0</v>
      </c>
      <c r="R40" s="264">
        <f t="shared" si="6"/>
        <v>0</v>
      </c>
      <c r="S40" s="185">
        <f t="shared" si="2"/>
        <v>0</v>
      </c>
    </row>
    <row r="41" spans="1:19" ht="12.75" outlineLevel="1">
      <c r="A41" s="194" t="s">
        <v>241</v>
      </c>
      <c r="B41" s="44"/>
      <c r="C41" s="44"/>
      <c r="D41" s="44"/>
      <c r="E41" s="255">
        <f t="shared" si="9"/>
        <v>0</v>
      </c>
      <c r="F41" s="44"/>
      <c r="G41" s="44"/>
      <c r="H41" s="44"/>
      <c r="I41" s="255">
        <f t="shared" si="3"/>
        <v>0</v>
      </c>
      <c r="J41" s="44"/>
      <c r="K41" s="44"/>
      <c r="L41" s="44"/>
      <c r="M41" s="255">
        <f t="shared" si="4"/>
        <v>0</v>
      </c>
      <c r="N41" s="44"/>
      <c r="O41" s="44"/>
      <c r="P41" s="44"/>
      <c r="Q41" s="255">
        <f t="shared" si="5"/>
        <v>0</v>
      </c>
      <c r="R41" s="265">
        <f t="shared" si="6"/>
        <v>0</v>
      </c>
      <c r="S41" s="269">
        <f t="shared" si="2"/>
        <v>0</v>
      </c>
    </row>
    <row r="42" spans="1:19" ht="12.75" outlineLevel="1">
      <c r="A42" s="195" t="s">
        <v>242</v>
      </c>
      <c r="B42" s="44"/>
      <c r="C42" s="44"/>
      <c r="D42" s="44"/>
      <c r="E42" s="255">
        <f t="shared" si="9"/>
        <v>0</v>
      </c>
      <c r="F42" s="44"/>
      <c r="G42" s="44"/>
      <c r="H42" s="44"/>
      <c r="I42" s="255">
        <f t="shared" si="3"/>
        <v>0</v>
      </c>
      <c r="J42" s="44"/>
      <c r="K42" s="44"/>
      <c r="L42" s="44"/>
      <c r="M42" s="255">
        <f t="shared" si="4"/>
        <v>0</v>
      </c>
      <c r="N42" s="44"/>
      <c r="O42" s="44"/>
      <c r="P42" s="44"/>
      <c r="Q42" s="255">
        <f t="shared" si="5"/>
        <v>0</v>
      </c>
      <c r="R42" s="265">
        <f t="shared" si="6"/>
        <v>0</v>
      </c>
      <c r="S42" s="269">
        <f t="shared" si="2"/>
        <v>0</v>
      </c>
    </row>
    <row r="43" spans="1:19" ht="12.75" outlineLevel="1">
      <c r="A43" s="195" t="s">
        <v>243</v>
      </c>
      <c r="B43" s="44"/>
      <c r="C43" s="44"/>
      <c r="D43" s="44"/>
      <c r="E43" s="255">
        <f t="shared" si="9"/>
        <v>0</v>
      </c>
      <c r="F43" s="44"/>
      <c r="G43" s="44"/>
      <c r="H43" s="44"/>
      <c r="I43" s="255">
        <f t="shared" si="3"/>
        <v>0</v>
      </c>
      <c r="J43" s="44"/>
      <c r="K43" s="44"/>
      <c r="L43" s="44"/>
      <c r="M43" s="255">
        <f t="shared" si="4"/>
        <v>0</v>
      </c>
      <c r="N43" s="44"/>
      <c r="O43" s="44"/>
      <c r="P43" s="44"/>
      <c r="Q43" s="255">
        <f t="shared" si="5"/>
        <v>0</v>
      </c>
      <c r="R43" s="265">
        <f t="shared" si="6"/>
        <v>0</v>
      </c>
      <c r="S43" s="269">
        <f t="shared" si="2"/>
        <v>0</v>
      </c>
    </row>
    <row r="44" spans="1:19" ht="12.75">
      <c r="A44" s="172" t="s">
        <v>279</v>
      </c>
      <c r="B44" s="173">
        <f>SUM(B45:B46)</f>
        <v>0</v>
      </c>
      <c r="C44" s="174">
        <f>SUM(C45:C46)</f>
        <v>0</v>
      </c>
      <c r="D44" s="175">
        <f>SUM(D45:D46)</f>
        <v>0</v>
      </c>
      <c r="E44" s="254">
        <f t="shared" si="9"/>
        <v>0</v>
      </c>
      <c r="F44" s="173">
        <f>SUM(F45:F46)</f>
        <v>0</v>
      </c>
      <c r="G44" s="175">
        <f>SUM(G45:G46)</f>
        <v>0</v>
      </c>
      <c r="H44" s="175">
        <f>SUM(H45:H46)</f>
        <v>0</v>
      </c>
      <c r="I44" s="254">
        <f t="shared" si="3"/>
        <v>0</v>
      </c>
      <c r="J44" s="175">
        <f>SUM(J45:J46)</f>
        <v>0</v>
      </c>
      <c r="K44" s="174">
        <f>SUM(K45:K46)</f>
        <v>0</v>
      </c>
      <c r="L44" s="173">
        <f>SUM(L45:L46)</f>
        <v>0</v>
      </c>
      <c r="M44" s="254">
        <f t="shared" si="4"/>
        <v>0</v>
      </c>
      <c r="N44" s="173">
        <f>SUM(N45:N46)</f>
        <v>0</v>
      </c>
      <c r="O44" s="173">
        <f>SUM(O45:O46)</f>
        <v>0</v>
      </c>
      <c r="P44" s="173">
        <f>SUM(P45:P46)</f>
        <v>0</v>
      </c>
      <c r="Q44" s="254">
        <f t="shared" si="5"/>
        <v>0</v>
      </c>
      <c r="R44" s="264">
        <f t="shared" si="6"/>
        <v>0</v>
      </c>
      <c r="S44" s="185">
        <f t="shared" si="2"/>
        <v>0</v>
      </c>
    </row>
    <row r="45" spans="1:19" ht="18" customHeight="1" outlineLevel="1">
      <c r="A45" s="193" t="s">
        <v>244</v>
      </c>
      <c r="B45" s="44"/>
      <c r="C45" s="12"/>
      <c r="D45" s="45"/>
      <c r="E45" s="255">
        <f t="shared" si="9"/>
        <v>0</v>
      </c>
      <c r="F45" s="44"/>
      <c r="G45" s="45"/>
      <c r="H45" s="45"/>
      <c r="I45" s="255">
        <f t="shared" si="3"/>
        <v>0</v>
      </c>
      <c r="J45" s="45"/>
      <c r="K45" s="12"/>
      <c r="L45" s="44"/>
      <c r="M45" s="255">
        <f t="shared" si="4"/>
        <v>0</v>
      </c>
      <c r="N45" s="44"/>
      <c r="O45" s="44"/>
      <c r="P45" s="44"/>
      <c r="Q45" s="255">
        <f t="shared" si="5"/>
        <v>0</v>
      </c>
      <c r="R45" s="265">
        <f t="shared" si="6"/>
        <v>0</v>
      </c>
      <c r="S45" s="269">
        <f t="shared" si="2"/>
        <v>0</v>
      </c>
    </row>
    <row r="46" spans="1:19" ht="12.75" outlineLevel="1">
      <c r="A46" s="196" t="s">
        <v>245</v>
      </c>
      <c r="B46" s="44"/>
      <c r="C46" s="12"/>
      <c r="D46" s="45"/>
      <c r="E46" s="255">
        <f t="shared" si="9"/>
        <v>0</v>
      </c>
      <c r="F46" s="44"/>
      <c r="G46" s="45"/>
      <c r="H46" s="45"/>
      <c r="I46" s="255">
        <f t="shared" si="3"/>
        <v>0</v>
      </c>
      <c r="J46" s="44"/>
      <c r="K46" s="45"/>
      <c r="L46" s="12"/>
      <c r="M46" s="255">
        <f t="shared" si="4"/>
        <v>0</v>
      </c>
      <c r="N46" s="44"/>
      <c r="O46" s="12"/>
      <c r="P46" s="45"/>
      <c r="Q46" s="255">
        <f t="shared" si="5"/>
        <v>0</v>
      </c>
      <c r="R46" s="265">
        <f t="shared" si="6"/>
        <v>0</v>
      </c>
      <c r="S46" s="269">
        <f t="shared" si="2"/>
        <v>0</v>
      </c>
    </row>
    <row r="47" spans="1:19" ht="12.75" outlineLevel="1">
      <c r="A47" s="172" t="s">
        <v>280</v>
      </c>
      <c r="B47" s="173"/>
      <c r="C47" s="174"/>
      <c r="D47" s="175"/>
      <c r="E47" s="254">
        <f t="shared" si="9"/>
        <v>0</v>
      </c>
      <c r="F47" s="173"/>
      <c r="G47" s="175"/>
      <c r="H47" s="174"/>
      <c r="I47" s="254">
        <f t="shared" si="3"/>
        <v>0</v>
      </c>
      <c r="J47" s="173"/>
      <c r="K47" s="175"/>
      <c r="L47" s="174"/>
      <c r="M47" s="254">
        <f t="shared" si="4"/>
        <v>0</v>
      </c>
      <c r="N47" s="173"/>
      <c r="O47" s="174"/>
      <c r="P47" s="175"/>
      <c r="Q47" s="254">
        <f t="shared" si="5"/>
        <v>0</v>
      </c>
      <c r="R47" s="264">
        <f>E47+I47+M47+Q47</f>
        <v>0</v>
      </c>
      <c r="S47" s="185">
        <f t="shared" si="2"/>
        <v>0</v>
      </c>
    </row>
    <row r="48" spans="1:19" ht="15" customHeight="1" outlineLevel="1">
      <c r="A48" s="176" t="s">
        <v>253</v>
      </c>
      <c r="B48" s="173"/>
      <c r="C48" s="174"/>
      <c r="D48" s="174"/>
      <c r="E48" s="254">
        <f t="shared" si="9"/>
        <v>0</v>
      </c>
      <c r="F48" s="173"/>
      <c r="G48" s="175"/>
      <c r="H48" s="174"/>
      <c r="I48" s="254">
        <f t="shared" si="3"/>
        <v>0</v>
      </c>
      <c r="J48" s="173"/>
      <c r="K48" s="175"/>
      <c r="L48" s="174"/>
      <c r="M48" s="254">
        <f t="shared" si="4"/>
        <v>0</v>
      </c>
      <c r="N48" s="173"/>
      <c r="O48" s="174"/>
      <c r="P48" s="175"/>
      <c r="Q48" s="254">
        <f t="shared" si="5"/>
        <v>0</v>
      </c>
      <c r="R48" s="264">
        <f t="shared" si="6"/>
        <v>0</v>
      </c>
      <c r="S48" s="185">
        <f t="shared" si="2"/>
        <v>0</v>
      </c>
    </row>
    <row r="49" spans="1:19" ht="18" customHeight="1">
      <c r="A49" s="172" t="s">
        <v>246</v>
      </c>
      <c r="B49" s="173"/>
      <c r="C49" s="174"/>
      <c r="D49" s="174"/>
      <c r="E49" s="254">
        <f t="shared" si="9"/>
        <v>0</v>
      </c>
      <c r="F49" s="173"/>
      <c r="G49" s="174"/>
      <c r="H49" s="174"/>
      <c r="I49" s="254">
        <f t="shared" si="3"/>
        <v>0</v>
      </c>
      <c r="J49" s="173"/>
      <c r="K49" s="174"/>
      <c r="L49" s="174"/>
      <c r="M49" s="254">
        <f t="shared" si="4"/>
        <v>0</v>
      </c>
      <c r="N49" s="173"/>
      <c r="O49" s="174"/>
      <c r="P49" s="174"/>
      <c r="Q49" s="254">
        <f t="shared" si="5"/>
        <v>0</v>
      </c>
      <c r="R49" s="264">
        <f t="shared" si="6"/>
        <v>0</v>
      </c>
      <c r="S49" s="185">
        <f t="shared" si="2"/>
        <v>0</v>
      </c>
    </row>
    <row r="50" spans="1:19" ht="30">
      <c r="A50" s="40" t="s">
        <v>11</v>
      </c>
      <c r="B50" s="41">
        <f aca="true" t="shared" si="10" ref="B50:Q50">SUM(B51:B53)</f>
        <v>0</v>
      </c>
      <c r="C50" s="6">
        <f t="shared" si="10"/>
        <v>0</v>
      </c>
      <c r="D50" s="6">
        <f t="shared" si="10"/>
        <v>0</v>
      </c>
      <c r="E50" s="255">
        <f t="shared" si="9"/>
        <v>0</v>
      </c>
      <c r="F50" s="41">
        <f t="shared" si="10"/>
        <v>0</v>
      </c>
      <c r="G50" s="6">
        <f t="shared" si="10"/>
        <v>0</v>
      </c>
      <c r="H50" s="6">
        <f t="shared" si="10"/>
        <v>0</v>
      </c>
      <c r="I50" s="255">
        <f t="shared" si="10"/>
        <v>0</v>
      </c>
      <c r="J50" s="41">
        <f t="shared" si="10"/>
        <v>0</v>
      </c>
      <c r="K50" s="6">
        <f t="shared" si="10"/>
        <v>0</v>
      </c>
      <c r="L50" s="6">
        <f t="shared" si="10"/>
        <v>0</v>
      </c>
      <c r="M50" s="255">
        <f t="shared" si="10"/>
        <v>0</v>
      </c>
      <c r="N50" s="41">
        <f t="shared" si="10"/>
        <v>0</v>
      </c>
      <c r="O50" s="6">
        <f t="shared" si="10"/>
        <v>0</v>
      </c>
      <c r="P50" s="6">
        <f t="shared" si="10"/>
        <v>0</v>
      </c>
      <c r="Q50" s="255">
        <f t="shared" si="10"/>
        <v>0</v>
      </c>
      <c r="R50" s="266">
        <f t="shared" si="6"/>
        <v>0</v>
      </c>
      <c r="S50" s="42">
        <f t="shared" si="2"/>
        <v>0</v>
      </c>
    </row>
    <row r="51" spans="1:19" ht="25.5" outlineLevel="1">
      <c r="A51" s="43" t="s">
        <v>12</v>
      </c>
      <c r="B51" s="44"/>
      <c r="C51" s="12"/>
      <c r="D51" s="12"/>
      <c r="E51" s="255">
        <f aca="true" t="shared" si="11" ref="E51:E57">B51+C51+D51</f>
        <v>0</v>
      </c>
      <c r="F51" s="44"/>
      <c r="G51" s="12"/>
      <c r="H51" s="12"/>
      <c r="I51" s="255">
        <f>F51+G51+H51</f>
        <v>0</v>
      </c>
      <c r="J51" s="44"/>
      <c r="K51" s="12"/>
      <c r="L51" s="12"/>
      <c r="M51" s="255">
        <f>J51+K51+L51</f>
        <v>0</v>
      </c>
      <c r="N51" s="44"/>
      <c r="O51" s="12"/>
      <c r="P51" s="12"/>
      <c r="Q51" s="255">
        <f>N51+O51+P51</f>
        <v>0</v>
      </c>
      <c r="R51" s="265">
        <f aca="true" t="shared" si="12" ref="R51:R57">E51+I51+M51+Q51</f>
        <v>0</v>
      </c>
      <c r="S51" s="269">
        <f aca="true" t="shared" si="13" ref="S51:S57">R51/12</f>
        <v>0</v>
      </c>
    </row>
    <row r="52" spans="1:19" ht="25.5" outlineLevel="1">
      <c r="A52" s="43" t="s">
        <v>13</v>
      </c>
      <c r="B52" s="44"/>
      <c r="C52" s="12"/>
      <c r="D52" s="12"/>
      <c r="E52" s="255">
        <f t="shared" si="11"/>
        <v>0</v>
      </c>
      <c r="F52" s="44"/>
      <c r="G52" s="12"/>
      <c r="H52" s="12"/>
      <c r="I52" s="255">
        <f>F52+G52+H52</f>
        <v>0</v>
      </c>
      <c r="J52" s="44"/>
      <c r="K52" s="12"/>
      <c r="L52" s="12"/>
      <c r="M52" s="255">
        <f>J52+K52+L52</f>
        <v>0</v>
      </c>
      <c r="N52" s="44"/>
      <c r="O52" s="12"/>
      <c r="P52" s="12"/>
      <c r="Q52" s="255">
        <f>N52+O52+P52</f>
        <v>0</v>
      </c>
      <c r="R52" s="265">
        <f t="shared" si="12"/>
        <v>0</v>
      </c>
      <c r="S52" s="269">
        <f t="shared" si="13"/>
        <v>0</v>
      </c>
    </row>
    <row r="53" spans="1:19" ht="25.5" outlineLevel="1">
      <c r="A53" s="43" t="s">
        <v>14</v>
      </c>
      <c r="B53" s="44"/>
      <c r="C53" s="12"/>
      <c r="D53" s="12"/>
      <c r="E53" s="255">
        <f t="shared" si="11"/>
        <v>0</v>
      </c>
      <c r="F53" s="44"/>
      <c r="G53" s="12"/>
      <c r="H53" s="12"/>
      <c r="I53" s="255">
        <f>F53+G53+H53</f>
        <v>0</v>
      </c>
      <c r="J53" s="44"/>
      <c r="K53" s="12"/>
      <c r="L53" s="12"/>
      <c r="M53" s="255">
        <f>J53+K53+L53</f>
        <v>0</v>
      </c>
      <c r="N53" s="44"/>
      <c r="O53" s="12"/>
      <c r="P53" s="12"/>
      <c r="Q53" s="255">
        <f>N53+O53+P53</f>
        <v>0</v>
      </c>
      <c r="R53" s="265">
        <f t="shared" si="12"/>
        <v>0</v>
      </c>
      <c r="S53" s="269">
        <f t="shared" si="13"/>
        <v>0</v>
      </c>
    </row>
    <row r="54" spans="1:19" ht="30">
      <c r="A54" s="40" t="s">
        <v>15</v>
      </c>
      <c r="B54" s="41">
        <f aca="true" t="shared" si="14" ref="B54:Q54">SUM(B55:B57)</f>
        <v>0</v>
      </c>
      <c r="C54" s="6">
        <f t="shared" si="14"/>
        <v>0</v>
      </c>
      <c r="D54" s="6">
        <f t="shared" si="14"/>
        <v>0</v>
      </c>
      <c r="E54" s="255">
        <f t="shared" si="11"/>
        <v>0</v>
      </c>
      <c r="F54" s="41">
        <f t="shared" si="14"/>
        <v>0</v>
      </c>
      <c r="G54" s="6">
        <f t="shared" si="14"/>
        <v>0</v>
      </c>
      <c r="H54" s="6">
        <f t="shared" si="14"/>
        <v>0</v>
      </c>
      <c r="I54" s="255">
        <f t="shared" si="14"/>
        <v>0</v>
      </c>
      <c r="J54" s="41">
        <f t="shared" si="14"/>
        <v>0</v>
      </c>
      <c r="K54" s="6">
        <f t="shared" si="14"/>
        <v>0</v>
      </c>
      <c r="L54" s="6">
        <f t="shared" si="14"/>
        <v>0</v>
      </c>
      <c r="M54" s="255">
        <f t="shared" si="14"/>
        <v>0</v>
      </c>
      <c r="N54" s="41">
        <f t="shared" si="14"/>
        <v>0</v>
      </c>
      <c r="O54" s="6">
        <f t="shared" si="14"/>
        <v>0</v>
      </c>
      <c r="P54" s="6">
        <f t="shared" si="14"/>
        <v>0</v>
      </c>
      <c r="Q54" s="255">
        <f t="shared" si="14"/>
        <v>0</v>
      </c>
      <c r="R54" s="266">
        <f t="shared" si="12"/>
        <v>0</v>
      </c>
      <c r="S54" s="42">
        <f t="shared" si="13"/>
        <v>0</v>
      </c>
    </row>
    <row r="55" spans="1:19" ht="25.5" outlineLevel="1">
      <c r="A55" s="46" t="s">
        <v>16</v>
      </c>
      <c r="B55" s="44"/>
      <c r="C55" s="12"/>
      <c r="D55" s="12"/>
      <c r="E55" s="255">
        <f t="shared" si="11"/>
        <v>0</v>
      </c>
      <c r="F55" s="44"/>
      <c r="G55" s="12"/>
      <c r="H55" s="12"/>
      <c r="I55" s="255">
        <f>F55+G55+H55</f>
        <v>0</v>
      </c>
      <c r="J55" s="44"/>
      <c r="K55" s="12"/>
      <c r="L55" s="12"/>
      <c r="M55" s="255">
        <f>J55+K55+L55</f>
        <v>0</v>
      </c>
      <c r="N55" s="44"/>
      <c r="O55" s="12"/>
      <c r="P55" s="12"/>
      <c r="Q55" s="255">
        <f>N55+O55+P55</f>
        <v>0</v>
      </c>
      <c r="R55" s="265">
        <f t="shared" si="12"/>
        <v>0</v>
      </c>
      <c r="S55" s="269">
        <f t="shared" si="13"/>
        <v>0</v>
      </c>
    </row>
    <row r="56" spans="1:19" ht="12.75" outlineLevel="1">
      <c r="A56" s="46" t="s">
        <v>17</v>
      </c>
      <c r="B56" s="44"/>
      <c r="C56" s="12"/>
      <c r="D56" s="12"/>
      <c r="E56" s="255">
        <f t="shared" si="11"/>
        <v>0</v>
      </c>
      <c r="F56" s="44"/>
      <c r="G56" s="12"/>
      <c r="H56" s="12"/>
      <c r="I56" s="255">
        <f>F56+G56+H56</f>
        <v>0</v>
      </c>
      <c r="J56" s="44"/>
      <c r="K56" s="12"/>
      <c r="L56" s="12"/>
      <c r="M56" s="255">
        <f>J56+K56+L56</f>
        <v>0</v>
      </c>
      <c r="N56" s="44"/>
      <c r="O56" s="12"/>
      <c r="P56" s="12"/>
      <c r="Q56" s="255">
        <f>N56+O56+P56</f>
        <v>0</v>
      </c>
      <c r="R56" s="265">
        <f t="shared" si="12"/>
        <v>0</v>
      </c>
      <c r="S56" s="269">
        <f t="shared" si="13"/>
        <v>0</v>
      </c>
    </row>
    <row r="57" spans="1:19" ht="26.25" outlineLevel="1" thickBot="1">
      <c r="A57" s="197" t="s">
        <v>18</v>
      </c>
      <c r="B57" s="186"/>
      <c r="C57" s="187"/>
      <c r="D57" s="187"/>
      <c r="E57" s="257">
        <f t="shared" si="11"/>
        <v>0</v>
      </c>
      <c r="F57" s="186"/>
      <c r="G57" s="187"/>
      <c r="H57" s="187"/>
      <c r="I57" s="257">
        <f>F57+G57+H57</f>
        <v>0</v>
      </c>
      <c r="J57" s="186"/>
      <c r="K57" s="187"/>
      <c r="L57" s="187"/>
      <c r="M57" s="257">
        <f>J57+K57+L57</f>
        <v>0</v>
      </c>
      <c r="N57" s="186"/>
      <c r="O57" s="187"/>
      <c r="P57" s="187"/>
      <c r="Q57" s="257">
        <f>N57+O57+P57</f>
        <v>0</v>
      </c>
      <c r="R57" s="267">
        <f t="shared" si="12"/>
        <v>0</v>
      </c>
      <c r="S57" s="271">
        <f t="shared" si="13"/>
        <v>0</v>
      </c>
    </row>
    <row r="59" spans="1:18" s="52" customFormat="1" ht="12.7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</sheetData>
  <sheetProtection/>
  <mergeCells count="1">
    <mergeCell ref="S3:S4"/>
  </mergeCells>
  <printOptions horizontalCentered="1" verticalCentered="1"/>
  <pageMargins left="0.4724409448818898" right="0.28" top="0.1968503937007874" bottom="0.31496062992125984" header="0.15748031496062992" footer="0.2362204724409449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zoomScale="75" zoomScaleNormal="7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61" sqref="I61"/>
    </sheetView>
  </sheetViews>
  <sheetFormatPr defaultColWidth="9.140625" defaultRowHeight="12.75" outlineLevelRow="1" outlineLevelCol="1"/>
  <cols>
    <col min="1" max="1" width="29.421875" style="0" customWidth="1"/>
    <col min="2" max="2" width="8.57421875" style="0" customWidth="1" outlineLevel="1"/>
    <col min="3" max="4" width="9.8515625" style="0" customWidth="1" outlineLevel="1"/>
    <col min="5" max="5" width="13.57421875" style="0" customWidth="1"/>
    <col min="6" max="6" width="9.140625" style="0" customWidth="1" outlineLevel="1" collapsed="1"/>
    <col min="7" max="8" width="9.8515625" style="0" customWidth="1" outlineLevel="1"/>
    <col min="9" max="9" width="14.140625" style="0" bestFit="1" customWidth="1"/>
    <col min="10" max="10" width="9.140625" style="0" customWidth="1" outlineLevel="1" collapsed="1"/>
    <col min="11" max="12" width="9.8515625" style="0" customWidth="1" outlineLevel="1"/>
    <col min="13" max="13" width="14.140625" style="0" bestFit="1" customWidth="1"/>
    <col min="14" max="14" width="9.140625" style="0" customWidth="1" outlineLevel="1" collapsed="1"/>
    <col min="15" max="16" width="9.8515625" style="0" customWidth="1" outlineLevel="1"/>
    <col min="17" max="17" width="14.140625" style="0" bestFit="1" customWidth="1"/>
    <col min="18" max="18" width="12.57421875" style="0" customWidth="1" collapsed="1"/>
    <col min="19" max="19" width="12.7109375" style="0" customWidth="1"/>
  </cols>
  <sheetData>
    <row r="2" spans="2:8" ht="16.5" thickBot="1">
      <c r="B2" s="49" t="s">
        <v>265</v>
      </c>
      <c r="H2" s="32"/>
    </row>
    <row r="3" spans="1:19" ht="15.75" customHeight="1" thickBot="1">
      <c r="A3" s="190"/>
      <c r="B3" s="48" t="s">
        <v>0</v>
      </c>
      <c r="C3" s="48"/>
      <c r="D3" s="48"/>
      <c r="E3" s="39"/>
      <c r="F3" s="48" t="s">
        <v>1</v>
      </c>
      <c r="G3" s="38"/>
      <c r="H3" s="38"/>
      <c r="I3" s="39"/>
      <c r="J3" s="48" t="s">
        <v>2</v>
      </c>
      <c r="K3" s="38"/>
      <c r="L3" s="38"/>
      <c r="M3" s="39"/>
      <c r="N3" s="48" t="s">
        <v>3</v>
      </c>
      <c r="O3" s="38"/>
      <c r="P3" s="38"/>
      <c r="Q3" s="39"/>
      <c r="R3" s="261" t="s">
        <v>4</v>
      </c>
      <c r="S3" s="345" t="s">
        <v>161</v>
      </c>
    </row>
    <row r="4" spans="1:19" s="29" customFormat="1" ht="15.75" thickBot="1">
      <c r="A4" s="191"/>
      <c r="B4" s="178">
        <v>38961</v>
      </c>
      <c r="C4" s="178">
        <v>38991</v>
      </c>
      <c r="D4" s="178">
        <v>39022</v>
      </c>
      <c r="E4" s="177" t="s">
        <v>224</v>
      </c>
      <c r="F4" s="178">
        <v>39052</v>
      </c>
      <c r="G4" s="178">
        <v>39083</v>
      </c>
      <c r="H4" s="178">
        <v>39114</v>
      </c>
      <c r="I4" s="177" t="s">
        <v>225</v>
      </c>
      <c r="J4" s="57">
        <v>39142</v>
      </c>
      <c r="K4" s="57">
        <v>39173</v>
      </c>
      <c r="L4" s="57">
        <v>39203</v>
      </c>
      <c r="M4" s="177" t="s">
        <v>226</v>
      </c>
      <c r="N4" s="57">
        <v>39234</v>
      </c>
      <c r="O4" s="57">
        <v>39264</v>
      </c>
      <c r="P4" s="58">
        <v>39295</v>
      </c>
      <c r="Q4" s="177" t="s">
        <v>227</v>
      </c>
      <c r="R4" s="262"/>
      <c r="S4" s="346"/>
    </row>
    <row r="5" spans="1:19" ht="32.25" thickBot="1">
      <c r="A5" s="189" t="s">
        <v>5</v>
      </c>
      <c r="B5" s="292">
        <f>B6+B50+B54</f>
        <v>0</v>
      </c>
      <c r="C5" s="297">
        <f>C6+C50+C54</f>
        <v>0</v>
      </c>
      <c r="D5" s="297">
        <f>D6+D50+D54</f>
        <v>0</v>
      </c>
      <c r="E5" s="199">
        <f>B5+C5+D5</f>
        <v>0</v>
      </c>
      <c r="F5" s="292">
        <f aca="true" t="shared" si="0" ref="F5:Q5">F6+F50+F54</f>
        <v>0</v>
      </c>
      <c r="G5" s="181">
        <f t="shared" si="0"/>
        <v>0</v>
      </c>
      <c r="H5" s="181">
        <f t="shared" si="0"/>
        <v>0</v>
      </c>
      <c r="I5" s="199">
        <f t="shared" si="0"/>
        <v>0</v>
      </c>
      <c r="J5" s="180">
        <f t="shared" si="0"/>
        <v>0</v>
      </c>
      <c r="K5" s="181">
        <f t="shared" si="0"/>
        <v>0</v>
      </c>
      <c r="L5" s="181">
        <f t="shared" si="0"/>
        <v>0</v>
      </c>
      <c r="M5" s="199">
        <f t="shared" si="0"/>
        <v>0</v>
      </c>
      <c r="N5" s="180">
        <f t="shared" si="0"/>
        <v>0</v>
      </c>
      <c r="O5" s="181">
        <f t="shared" si="0"/>
        <v>0</v>
      </c>
      <c r="P5" s="181">
        <f t="shared" si="0"/>
        <v>0</v>
      </c>
      <c r="Q5" s="199">
        <f t="shared" si="0"/>
        <v>0</v>
      </c>
      <c r="R5" s="263">
        <f>E5+I5+M5+Q5</f>
        <v>0</v>
      </c>
      <c r="S5" s="179">
        <f>R5/12</f>
        <v>0</v>
      </c>
    </row>
    <row r="6" spans="1:19" ht="21" customHeight="1">
      <c r="A6" s="47" t="s">
        <v>6</v>
      </c>
      <c r="B6" s="293">
        <f>B7+B29+B40+B44+B48+B49+B47</f>
        <v>0</v>
      </c>
      <c r="C6" s="295">
        <f>C7+C29+C40+C44+C48+C49+C47</f>
        <v>0</v>
      </c>
      <c r="D6" s="295">
        <f aca="true" t="shared" si="1" ref="D6:R6">D7+D29+D40+D44+D48+D49+D47</f>
        <v>0</v>
      </c>
      <c r="E6" s="258">
        <f t="shared" si="1"/>
        <v>0</v>
      </c>
      <c r="F6" s="293">
        <f t="shared" si="1"/>
        <v>0</v>
      </c>
      <c r="G6" s="295">
        <f t="shared" si="1"/>
        <v>0</v>
      </c>
      <c r="H6" s="295">
        <f t="shared" si="1"/>
        <v>0</v>
      </c>
      <c r="I6" s="258">
        <f t="shared" si="1"/>
        <v>0</v>
      </c>
      <c r="J6" s="293">
        <f t="shared" si="1"/>
        <v>0</v>
      </c>
      <c r="K6" s="295">
        <f t="shared" si="1"/>
        <v>0</v>
      </c>
      <c r="L6" s="295">
        <f t="shared" si="1"/>
        <v>0</v>
      </c>
      <c r="M6" s="258">
        <f t="shared" si="1"/>
        <v>0</v>
      </c>
      <c r="N6" s="293">
        <f t="shared" si="1"/>
        <v>0</v>
      </c>
      <c r="O6" s="295">
        <f t="shared" si="1"/>
        <v>0</v>
      </c>
      <c r="P6" s="295">
        <f t="shared" si="1"/>
        <v>0</v>
      </c>
      <c r="Q6" s="258">
        <f t="shared" si="1"/>
        <v>0</v>
      </c>
      <c r="R6" s="188">
        <f t="shared" si="1"/>
        <v>0</v>
      </c>
      <c r="S6" s="268">
        <f aca="true" t="shared" si="2" ref="S6:S57">R6/12</f>
        <v>0</v>
      </c>
    </row>
    <row r="7" spans="1:19" ht="15.75" customHeight="1">
      <c r="A7" s="172" t="s">
        <v>7</v>
      </c>
      <c r="B7" s="173">
        <f>SUM(B8:B28)</f>
        <v>0</v>
      </c>
      <c r="C7" s="296">
        <f>SUM(C8:C28)</f>
        <v>0</v>
      </c>
      <c r="D7" s="296">
        <f>SUM(D8:D28)</f>
        <v>0</v>
      </c>
      <c r="E7" s="254">
        <f>B7+C7+D7</f>
        <v>0</v>
      </c>
      <c r="F7" s="291">
        <f>SUM(F8:F28)</f>
        <v>0</v>
      </c>
      <c r="G7" s="296">
        <f>SUM(G8:G28)</f>
        <v>0</v>
      </c>
      <c r="H7" s="296">
        <f>SUM(H8:H28)</f>
        <v>0</v>
      </c>
      <c r="I7" s="254">
        <f aca="true" t="shared" si="3" ref="I7:I49">F7+G7+H7</f>
        <v>0</v>
      </c>
      <c r="J7" s="173">
        <f>SUM(J8:J28)</f>
        <v>0</v>
      </c>
      <c r="K7" s="174">
        <f>SUM(K8:K28)</f>
        <v>0</v>
      </c>
      <c r="L7" s="296">
        <f>SUM(L8:L28)</f>
        <v>0</v>
      </c>
      <c r="M7" s="254">
        <f aca="true" t="shared" si="4" ref="M7:M49">J7+K7+L7</f>
        <v>0</v>
      </c>
      <c r="N7" s="291">
        <f>SUM(N8:N28)</f>
        <v>0</v>
      </c>
      <c r="O7" s="296">
        <f>SUM(O8:O28)</f>
        <v>0</v>
      </c>
      <c r="P7" s="296">
        <f>SUM(P8:P28)</f>
        <v>0</v>
      </c>
      <c r="Q7" s="254">
        <f aca="true" t="shared" si="5" ref="Q7:Q49">N7+O7+P7</f>
        <v>0</v>
      </c>
      <c r="R7" s="264">
        <f aca="true" t="shared" si="6" ref="R7:R57">E7+I7+M7+Q7</f>
        <v>0</v>
      </c>
      <c r="S7" s="185">
        <f t="shared" si="2"/>
        <v>0</v>
      </c>
    </row>
    <row r="8" spans="1:19" ht="12.75" outlineLevel="1">
      <c r="A8" s="192" t="s">
        <v>267</v>
      </c>
      <c r="B8" s="290"/>
      <c r="C8" s="294"/>
      <c r="D8" s="294"/>
      <c r="E8" s="255">
        <f>SUM(B8:D8)</f>
        <v>0</v>
      </c>
      <c r="F8" s="290"/>
      <c r="G8" s="294"/>
      <c r="H8" s="294"/>
      <c r="I8" s="255">
        <f t="shared" si="3"/>
        <v>0</v>
      </c>
      <c r="J8" s="294"/>
      <c r="K8" s="294"/>
      <c r="L8" s="294"/>
      <c r="M8" s="255">
        <f t="shared" si="4"/>
        <v>0</v>
      </c>
      <c r="N8" s="294"/>
      <c r="O8" s="294"/>
      <c r="P8" s="294"/>
      <c r="Q8" s="255">
        <f t="shared" si="5"/>
        <v>0</v>
      </c>
      <c r="R8" s="265">
        <f t="shared" si="6"/>
        <v>0</v>
      </c>
      <c r="S8" s="298">
        <f>R8/12</f>
        <v>0</v>
      </c>
    </row>
    <row r="9" spans="1:19" ht="12.75" outlineLevel="1">
      <c r="A9" s="192" t="s">
        <v>268</v>
      </c>
      <c r="B9" s="290"/>
      <c r="C9" s="294"/>
      <c r="D9" s="294"/>
      <c r="E9" s="255">
        <f aca="true" t="shared" si="7" ref="E9:E28">SUM(B9:D9)</f>
        <v>0</v>
      </c>
      <c r="F9" s="290"/>
      <c r="G9" s="294"/>
      <c r="H9" s="294"/>
      <c r="I9" s="255">
        <f t="shared" si="3"/>
        <v>0</v>
      </c>
      <c r="J9" s="294"/>
      <c r="K9" s="294"/>
      <c r="L9" s="294"/>
      <c r="M9" s="255">
        <f t="shared" si="4"/>
        <v>0</v>
      </c>
      <c r="N9" s="294"/>
      <c r="O9" s="294"/>
      <c r="P9" s="294"/>
      <c r="Q9" s="255">
        <f t="shared" si="5"/>
        <v>0</v>
      </c>
      <c r="R9" s="265">
        <f t="shared" si="6"/>
        <v>0</v>
      </c>
      <c r="S9" s="299">
        <f t="shared" si="2"/>
        <v>0</v>
      </c>
    </row>
    <row r="10" spans="1:19" ht="12.75" outlineLevel="1">
      <c r="A10" s="192" t="s">
        <v>269</v>
      </c>
      <c r="B10" s="290"/>
      <c r="C10" s="294"/>
      <c r="D10" s="294"/>
      <c r="E10" s="255">
        <f t="shared" si="7"/>
        <v>0</v>
      </c>
      <c r="F10" s="290"/>
      <c r="G10" s="294"/>
      <c r="H10" s="294"/>
      <c r="I10" s="255">
        <f t="shared" si="3"/>
        <v>0</v>
      </c>
      <c r="J10" s="294"/>
      <c r="K10" s="294"/>
      <c r="L10" s="294"/>
      <c r="M10" s="255">
        <f t="shared" si="4"/>
        <v>0</v>
      </c>
      <c r="N10" s="294"/>
      <c r="O10" s="294"/>
      <c r="P10" s="294"/>
      <c r="Q10" s="255">
        <f t="shared" si="5"/>
        <v>0</v>
      </c>
      <c r="R10" s="265">
        <f t="shared" si="6"/>
        <v>0</v>
      </c>
      <c r="S10" s="298">
        <f t="shared" si="2"/>
        <v>0</v>
      </c>
    </row>
    <row r="11" spans="1:19" ht="12.75" outlineLevel="1">
      <c r="A11" s="192" t="s">
        <v>270</v>
      </c>
      <c r="B11" s="290"/>
      <c r="C11" s="294"/>
      <c r="D11" s="294"/>
      <c r="E11" s="255">
        <f t="shared" si="7"/>
        <v>0</v>
      </c>
      <c r="F11" s="290"/>
      <c r="G11" s="294"/>
      <c r="H11" s="294"/>
      <c r="I11" s="255">
        <f t="shared" si="3"/>
        <v>0</v>
      </c>
      <c r="J11" s="294"/>
      <c r="K11" s="294"/>
      <c r="L11" s="294"/>
      <c r="M11" s="255">
        <f t="shared" si="4"/>
        <v>0</v>
      </c>
      <c r="N11" s="294"/>
      <c r="O11" s="294"/>
      <c r="P11" s="294"/>
      <c r="Q11" s="255">
        <f t="shared" si="5"/>
        <v>0</v>
      </c>
      <c r="R11" s="265">
        <f t="shared" si="6"/>
        <v>0</v>
      </c>
      <c r="S11" s="298">
        <f t="shared" si="2"/>
        <v>0</v>
      </c>
    </row>
    <row r="12" spans="1:19" ht="12.75" outlineLevel="1" collapsed="1">
      <c r="A12" s="192" t="s">
        <v>228</v>
      </c>
      <c r="B12" s="290"/>
      <c r="C12" s="294"/>
      <c r="D12" s="294"/>
      <c r="E12" s="255">
        <f t="shared" si="7"/>
        <v>0</v>
      </c>
      <c r="F12" s="290"/>
      <c r="G12" s="294"/>
      <c r="H12" s="294"/>
      <c r="I12" s="255">
        <f t="shared" si="3"/>
        <v>0</v>
      </c>
      <c r="J12" s="294"/>
      <c r="K12" s="294"/>
      <c r="L12" s="294"/>
      <c r="M12" s="255">
        <f t="shared" si="4"/>
        <v>0</v>
      </c>
      <c r="N12" s="294"/>
      <c r="O12" s="294"/>
      <c r="P12" s="294"/>
      <c r="Q12" s="255">
        <f t="shared" si="5"/>
        <v>0</v>
      </c>
      <c r="R12" s="265">
        <f t="shared" si="6"/>
        <v>0</v>
      </c>
      <c r="S12" s="298">
        <f t="shared" si="2"/>
        <v>0</v>
      </c>
    </row>
    <row r="13" spans="1:19" ht="12.75" outlineLevel="1">
      <c r="A13" s="192" t="s">
        <v>163</v>
      </c>
      <c r="B13" s="290"/>
      <c r="C13" s="294"/>
      <c r="D13" s="294"/>
      <c r="E13" s="255">
        <f t="shared" si="7"/>
        <v>0</v>
      </c>
      <c r="F13" s="290"/>
      <c r="G13" s="294"/>
      <c r="H13" s="294"/>
      <c r="I13" s="255">
        <f t="shared" si="3"/>
        <v>0</v>
      </c>
      <c r="J13" s="294"/>
      <c r="K13" s="294"/>
      <c r="L13" s="294"/>
      <c r="M13" s="255">
        <f t="shared" si="4"/>
        <v>0</v>
      </c>
      <c r="N13" s="294"/>
      <c r="O13" s="294"/>
      <c r="P13" s="294"/>
      <c r="Q13" s="255">
        <f t="shared" si="5"/>
        <v>0</v>
      </c>
      <c r="R13" s="265">
        <f t="shared" si="6"/>
        <v>0</v>
      </c>
      <c r="S13" s="298">
        <f t="shared" si="2"/>
        <v>0</v>
      </c>
    </row>
    <row r="14" spans="1:19" ht="12.75" outlineLevel="1">
      <c r="A14" s="192" t="s">
        <v>230</v>
      </c>
      <c r="B14" s="290"/>
      <c r="C14" s="294"/>
      <c r="D14" s="294"/>
      <c r="E14" s="255">
        <f t="shared" si="7"/>
        <v>0</v>
      </c>
      <c r="F14" s="290"/>
      <c r="G14" s="294"/>
      <c r="H14" s="294"/>
      <c r="I14" s="255">
        <f t="shared" si="3"/>
        <v>0</v>
      </c>
      <c r="J14" s="294"/>
      <c r="K14" s="294"/>
      <c r="L14" s="294"/>
      <c r="M14" s="255">
        <f t="shared" si="4"/>
        <v>0</v>
      </c>
      <c r="N14" s="294"/>
      <c r="O14" s="294"/>
      <c r="P14" s="294"/>
      <c r="Q14" s="255">
        <f t="shared" si="5"/>
        <v>0</v>
      </c>
      <c r="R14" s="265">
        <f t="shared" si="6"/>
        <v>0</v>
      </c>
      <c r="S14" s="298">
        <f t="shared" si="2"/>
        <v>0</v>
      </c>
    </row>
    <row r="15" spans="1:19" ht="12.75" outlineLevel="1">
      <c r="A15" s="192" t="s">
        <v>229</v>
      </c>
      <c r="B15" s="290"/>
      <c r="C15" s="294"/>
      <c r="D15" s="294"/>
      <c r="E15" s="255">
        <f t="shared" si="7"/>
        <v>0</v>
      </c>
      <c r="F15" s="290"/>
      <c r="G15" s="294"/>
      <c r="H15" s="294"/>
      <c r="I15" s="255">
        <f t="shared" si="3"/>
        <v>0</v>
      </c>
      <c r="J15" s="294"/>
      <c r="K15" s="294"/>
      <c r="L15" s="294"/>
      <c r="M15" s="255">
        <f t="shared" si="4"/>
        <v>0</v>
      </c>
      <c r="N15" s="294"/>
      <c r="O15" s="294"/>
      <c r="P15" s="294"/>
      <c r="Q15" s="255">
        <f t="shared" si="5"/>
        <v>0</v>
      </c>
      <c r="R15" s="265">
        <f t="shared" si="6"/>
        <v>0</v>
      </c>
      <c r="S15" s="298">
        <f t="shared" si="2"/>
        <v>0</v>
      </c>
    </row>
    <row r="16" spans="1:19" ht="12.75" outlineLevel="1">
      <c r="A16" s="192" t="s">
        <v>231</v>
      </c>
      <c r="B16" s="290"/>
      <c r="C16" s="294"/>
      <c r="D16" s="294"/>
      <c r="E16" s="255">
        <f t="shared" si="7"/>
        <v>0</v>
      </c>
      <c r="F16" s="290"/>
      <c r="G16" s="294"/>
      <c r="H16" s="294"/>
      <c r="I16" s="255">
        <f t="shared" si="3"/>
        <v>0</v>
      </c>
      <c r="J16" s="294"/>
      <c r="K16" s="294"/>
      <c r="L16" s="294"/>
      <c r="M16" s="255">
        <f t="shared" si="4"/>
        <v>0</v>
      </c>
      <c r="N16" s="294"/>
      <c r="O16" s="294"/>
      <c r="P16" s="294"/>
      <c r="Q16" s="255">
        <f t="shared" si="5"/>
        <v>0</v>
      </c>
      <c r="R16" s="265">
        <f t="shared" si="6"/>
        <v>0</v>
      </c>
      <c r="S16" s="298">
        <f t="shared" si="2"/>
        <v>0</v>
      </c>
    </row>
    <row r="17" spans="1:19" ht="12.75" outlineLevel="1">
      <c r="A17" s="192" t="s">
        <v>271</v>
      </c>
      <c r="B17" s="290"/>
      <c r="C17" s="294"/>
      <c r="D17" s="294"/>
      <c r="E17" s="255">
        <f t="shared" si="7"/>
        <v>0</v>
      </c>
      <c r="F17" s="290"/>
      <c r="G17" s="294"/>
      <c r="H17" s="294"/>
      <c r="I17" s="255">
        <f t="shared" si="3"/>
        <v>0</v>
      </c>
      <c r="J17" s="294"/>
      <c r="K17" s="294"/>
      <c r="L17" s="294"/>
      <c r="M17" s="255">
        <f t="shared" si="4"/>
        <v>0</v>
      </c>
      <c r="N17" s="294"/>
      <c r="O17" s="294"/>
      <c r="P17" s="294"/>
      <c r="Q17" s="255">
        <f t="shared" si="5"/>
        <v>0</v>
      </c>
      <c r="R17" s="265">
        <f t="shared" si="6"/>
        <v>0</v>
      </c>
      <c r="S17" s="298">
        <f t="shared" si="2"/>
        <v>0</v>
      </c>
    </row>
    <row r="18" spans="1:19" ht="12.75" outlineLevel="1">
      <c r="A18" s="192" t="s">
        <v>272</v>
      </c>
      <c r="B18" s="290"/>
      <c r="C18" s="294"/>
      <c r="D18" s="294"/>
      <c r="E18" s="255">
        <f t="shared" si="7"/>
        <v>0</v>
      </c>
      <c r="F18" s="290"/>
      <c r="G18" s="294"/>
      <c r="H18" s="294"/>
      <c r="I18" s="255">
        <f t="shared" si="3"/>
        <v>0</v>
      </c>
      <c r="J18" s="294"/>
      <c r="K18" s="294"/>
      <c r="L18" s="294"/>
      <c r="M18" s="255">
        <f t="shared" si="4"/>
        <v>0</v>
      </c>
      <c r="N18" s="294"/>
      <c r="O18" s="294"/>
      <c r="P18" s="294"/>
      <c r="Q18" s="255">
        <f t="shared" si="5"/>
        <v>0</v>
      </c>
      <c r="R18" s="265">
        <f t="shared" si="6"/>
        <v>0</v>
      </c>
      <c r="S18" s="298">
        <f t="shared" si="2"/>
        <v>0</v>
      </c>
    </row>
    <row r="19" spans="1:19" ht="12.75" outlineLevel="1">
      <c r="A19" s="192" t="s">
        <v>273</v>
      </c>
      <c r="B19" s="290"/>
      <c r="C19" s="294"/>
      <c r="D19" s="294"/>
      <c r="E19" s="255">
        <f t="shared" si="7"/>
        <v>0</v>
      </c>
      <c r="F19" s="290"/>
      <c r="G19" s="294"/>
      <c r="H19" s="294"/>
      <c r="I19" s="255">
        <f t="shared" si="3"/>
        <v>0</v>
      </c>
      <c r="J19" s="294"/>
      <c r="K19" s="294"/>
      <c r="L19" s="294"/>
      <c r="M19" s="255">
        <f t="shared" si="4"/>
        <v>0</v>
      </c>
      <c r="N19" s="294"/>
      <c r="O19" s="294"/>
      <c r="P19" s="294"/>
      <c r="Q19" s="255">
        <f t="shared" si="5"/>
        <v>0</v>
      </c>
      <c r="R19" s="265">
        <f t="shared" si="6"/>
        <v>0</v>
      </c>
      <c r="S19" s="298">
        <f t="shared" si="2"/>
        <v>0</v>
      </c>
    </row>
    <row r="20" spans="1:19" ht="12.75" outlineLevel="1" collapsed="1">
      <c r="A20" s="192" t="s">
        <v>232</v>
      </c>
      <c r="B20" s="290"/>
      <c r="C20" s="294"/>
      <c r="D20" s="294"/>
      <c r="E20" s="255">
        <f t="shared" si="7"/>
        <v>0</v>
      </c>
      <c r="F20" s="290"/>
      <c r="G20" s="294"/>
      <c r="H20" s="294"/>
      <c r="I20" s="255">
        <f t="shared" si="3"/>
        <v>0</v>
      </c>
      <c r="J20" s="294"/>
      <c r="K20" s="294"/>
      <c r="L20" s="294"/>
      <c r="M20" s="255">
        <f t="shared" si="4"/>
        <v>0</v>
      </c>
      <c r="N20" s="294"/>
      <c r="O20" s="294"/>
      <c r="P20" s="294"/>
      <c r="Q20" s="255">
        <f t="shared" si="5"/>
        <v>0</v>
      </c>
      <c r="R20" s="265">
        <f t="shared" si="6"/>
        <v>0</v>
      </c>
      <c r="S20" s="298">
        <f t="shared" si="2"/>
        <v>0</v>
      </c>
    </row>
    <row r="21" spans="1:19" ht="12.75" outlineLevel="1">
      <c r="A21" s="192" t="s">
        <v>274</v>
      </c>
      <c r="B21" s="290"/>
      <c r="C21" s="294"/>
      <c r="D21" s="294"/>
      <c r="E21" s="255">
        <f t="shared" si="7"/>
        <v>0</v>
      </c>
      <c r="F21" s="290"/>
      <c r="G21" s="294"/>
      <c r="H21" s="294"/>
      <c r="I21" s="255">
        <f t="shared" si="3"/>
        <v>0</v>
      </c>
      <c r="J21" s="294"/>
      <c r="K21" s="294"/>
      <c r="L21" s="294"/>
      <c r="M21" s="255">
        <f t="shared" si="4"/>
        <v>0</v>
      </c>
      <c r="N21" s="294"/>
      <c r="O21" s="294"/>
      <c r="P21" s="294"/>
      <c r="Q21" s="255">
        <f t="shared" si="5"/>
        <v>0</v>
      </c>
      <c r="R21" s="265">
        <f t="shared" si="6"/>
        <v>0</v>
      </c>
      <c r="S21" s="298">
        <f t="shared" si="2"/>
        <v>0</v>
      </c>
    </row>
    <row r="22" spans="1:19" ht="12.75" outlineLevel="1">
      <c r="A22" s="192" t="s">
        <v>275</v>
      </c>
      <c r="B22" s="290"/>
      <c r="C22" s="294"/>
      <c r="D22" s="294"/>
      <c r="E22" s="255">
        <f t="shared" si="7"/>
        <v>0</v>
      </c>
      <c r="F22" s="290"/>
      <c r="G22" s="294"/>
      <c r="H22" s="294"/>
      <c r="I22" s="255">
        <f t="shared" si="3"/>
        <v>0</v>
      </c>
      <c r="J22" s="294"/>
      <c r="K22" s="294"/>
      <c r="L22" s="294"/>
      <c r="M22" s="255">
        <f t="shared" si="4"/>
        <v>0</v>
      </c>
      <c r="N22" s="294"/>
      <c r="O22" s="294"/>
      <c r="P22" s="294"/>
      <c r="Q22" s="255">
        <f t="shared" si="5"/>
        <v>0</v>
      </c>
      <c r="R22" s="265">
        <f t="shared" si="6"/>
        <v>0</v>
      </c>
      <c r="S22" s="298">
        <f t="shared" si="2"/>
        <v>0</v>
      </c>
    </row>
    <row r="23" spans="1:19" ht="12.75" outlineLevel="1" collapsed="1">
      <c r="A23" s="192" t="s">
        <v>276</v>
      </c>
      <c r="B23" s="290"/>
      <c r="C23" s="294"/>
      <c r="D23" s="294"/>
      <c r="E23" s="255">
        <f t="shared" si="7"/>
        <v>0</v>
      </c>
      <c r="F23" s="290"/>
      <c r="G23" s="294"/>
      <c r="H23" s="294"/>
      <c r="I23" s="255">
        <f t="shared" si="3"/>
        <v>0</v>
      </c>
      <c r="J23" s="294"/>
      <c r="K23" s="294"/>
      <c r="L23" s="294"/>
      <c r="M23" s="255">
        <f t="shared" si="4"/>
        <v>0</v>
      </c>
      <c r="N23" s="294"/>
      <c r="O23" s="294"/>
      <c r="P23" s="294"/>
      <c r="Q23" s="255">
        <f t="shared" si="5"/>
        <v>0</v>
      </c>
      <c r="R23" s="265">
        <f t="shared" si="6"/>
        <v>0</v>
      </c>
      <c r="S23" s="298">
        <f t="shared" si="2"/>
        <v>0</v>
      </c>
    </row>
    <row r="24" spans="1:19" ht="12.75" outlineLevel="1">
      <c r="A24" s="192" t="s">
        <v>233</v>
      </c>
      <c r="B24" s="290"/>
      <c r="C24" s="294"/>
      <c r="D24" s="294"/>
      <c r="E24" s="255">
        <f t="shared" si="7"/>
        <v>0</v>
      </c>
      <c r="F24" s="290"/>
      <c r="G24" s="294"/>
      <c r="H24" s="294"/>
      <c r="I24" s="255">
        <f t="shared" si="3"/>
        <v>0</v>
      </c>
      <c r="J24" s="294"/>
      <c r="K24" s="294"/>
      <c r="L24" s="294"/>
      <c r="M24" s="255">
        <f t="shared" si="4"/>
        <v>0</v>
      </c>
      <c r="N24" s="294"/>
      <c r="O24" s="294"/>
      <c r="P24" s="294"/>
      <c r="Q24" s="255">
        <f t="shared" si="5"/>
        <v>0</v>
      </c>
      <c r="R24" s="265">
        <f t="shared" si="6"/>
        <v>0</v>
      </c>
      <c r="S24" s="298">
        <f t="shared" si="2"/>
        <v>0</v>
      </c>
    </row>
    <row r="25" spans="1:19" ht="12.75" outlineLevel="1">
      <c r="A25" s="192" t="s">
        <v>277</v>
      </c>
      <c r="B25" s="290"/>
      <c r="C25" s="294"/>
      <c r="D25" s="294"/>
      <c r="E25" s="255">
        <f t="shared" si="7"/>
        <v>0</v>
      </c>
      <c r="F25" s="290"/>
      <c r="G25" s="294"/>
      <c r="H25" s="294"/>
      <c r="I25" s="255">
        <f t="shared" si="3"/>
        <v>0</v>
      </c>
      <c r="J25" s="294"/>
      <c r="K25" s="294"/>
      <c r="L25" s="294"/>
      <c r="M25" s="255">
        <f t="shared" si="4"/>
        <v>0</v>
      </c>
      <c r="N25" s="294"/>
      <c r="O25" s="294"/>
      <c r="P25" s="294"/>
      <c r="Q25" s="255">
        <f t="shared" si="5"/>
        <v>0</v>
      </c>
      <c r="R25" s="265">
        <f t="shared" si="6"/>
        <v>0</v>
      </c>
      <c r="S25" s="298">
        <f t="shared" si="2"/>
        <v>0</v>
      </c>
    </row>
    <row r="26" spans="1:19" ht="12.75" outlineLevel="1">
      <c r="A26" s="192" t="s">
        <v>278</v>
      </c>
      <c r="B26" s="290"/>
      <c r="C26" s="294"/>
      <c r="D26" s="294"/>
      <c r="E26" s="255">
        <f t="shared" si="7"/>
        <v>0</v>
      </c>
      <c r="F26" s="290"/>
      <c r="G26" s="294"/>
      <c r="H26" s="294"/>
      <c r="I26" s="255">
        <f t="shared" si="3"/>
        <v>0</v>
      </c>
      <c r="J26" s="294"/>
      <c r="K26" s="294"/>
      <c r="L26" s="294"/>
      <c r="M26" s="255">
        <f t="shared" si="4"/>
        <v>0</v>
      </c>
      <c r="N26" s="294"/>
      <c r="O26" s="294"/>
      <c r="P26" s="294"/>
      <c r="Q26" s="255">
        <f t="shared" si="5"/>
        <v>0</v>
      </c>
      <c r="R26" s="265">
        <f t="shared" si="6"/>
        <v>0</v>
      </c>
      <c r="S26" s="298">
        <f t="shared" si="2"/>
        <v>0</v>
      </c>
    </row>
    <row r="27" spans="1:19" ht="12.75" outlineLevel="1">
      <c r="A27" s="192" t="s">
        <v>234</v>
      </c>
      <c r="B27" s="290"/>
      <c r="C27" s="294"/>
      <c r="D27" s="294"/>
      <c r="E27" s="255">
        <f t="shared" si="7"/>
        <v>0</v>
      </c>
      <c r="F27" s="290"/>
      <c r="G27" s="294"/>
      <c r="H27" s="294"/>
      <c r="I27" s="255">
        <f t="shared" si="3"/>
        <v>0</v>
      </c>
      <c r="J27" s="294"/>
      <c r="K27" s="294"/>
      <c r="L27" s="294"/>
      <c r="M27" s="255">
        <f t="shared" si="4"/>
        <v>0</v>
      </c>
      <c r="N27" s="294"/>
      <c r="O27" s="294"/>
      <c r="P27" s="294"/>
      <c r="Q27" s="255">
        <f t="shared" si="5"/>
        <v>0</v>
      </c>
      <c r="R27" s="265">
        <f t="shared" si="6"/>
        <v>0</v>
      </c>
      <c r="S27" s="298">
        <f t="shared" si="2"/>
        <v>0</v>
      </c>
    </row>
    <row r="28" spans="1:19" ht="12.75" outlineLevel="1">
      <c r="A28" s="192" t="s">
        <v>162</v>
      </c>
      <c r="B28" s="290"/>
      <c r="C28" s="294"/>
      <c r="D28" s="294"/>
      <c r="E28" s="255">
        <f t="shared" si="7"/>
        <v>0</v>
      </c>
      <c r="F28" s="290"/>
      <c r="G28" s="294"/>
      <c r="H28" s="294"/>
      <c r="I28" s="255">
        <f t="shared" si="3"/>
        <v>0</v>
      </c>
      <c r="J28" s="294"/>
      <c r="K28" s="294"/>
      <c r="L28" s="294"/>
      <c r="M28" s="255">
        <f t="shared" si="4"/>
        <v>0</v>
      </c>
      <c r="N28" s="294"/>
      <c r="O28" s="294"/>
      <c r="P28" s="294"/>
      <c r="Q28" s="255">
        <f t="shared" si="5"/>
        <v>0</v>
      </c>
      <c r="R28" s="265">
        <f t="shared" si="6"/>
        <v>0</v>
      </c>
      <c r="S28" s="298">
        <f t="shared" si="2"/>
        <v>0</v>
      </c>
    </row>
    <row r="29" spans="1:19" ht="12.75">
      <c r="A29" s="172" t="s">
        <v>8</v>
      </c>
      <c r="B29" s="173">
        <f>SUM(B30:B39)</f>
        <v>0</v>
      </c>
      <c r="C29" s="174">
        <f>SUM(C30:C39)</f>
        <v>0</v>
      </c>
      <c r="D29" s="174">
        <f>SUM(D30:D39)</f>
        <v>0</v>
      </c>
      <c r="E29" s="254">
        <f aca="true" t="shared" si="8" ref="E29:E57">B29+C29+D29</f>
        <v>0</v>
      </c>
      <c r="F29" s="291">
        <f>SUM(F30:F39)</f>
        <v>0</v>
      </c>
      <c r="G29" s="296">
        <f>SUM(G30:G39)</f>
        <v>0</v>
      </c>
      <c r="H29" s="296">
        <f>SUM(H30:H39)</f>
        <v>0</v>
      </c>
      <c r="I29" s="254">
        <f t="shared" si="3"/>
        <v>0</v>
      </c>
      <c r="J29" s="291">
        <f>SUM(J30:J39)</f>
        <v>0</v>
      </c>
      <c r="K29" s="296">
        <f>SUM(K30:K39)</f>
        <v>0</v>
      </c>
      <c r="L29" s="296">
        <f>SUM(L30:L39)</f>
        <v>0</v>
      </c>
      <c r="M29" s="254">
        <f t="shared" si="4"/>
        <v>0</v>
      </c>
      <c r="N29" s="296">
        <f>SUM(N30:N39)</f>
        <v>0</v>
      </c>
      <c r="O29" s="296">
        <f>SUM(O30:O39)</f>
        <v>0</v>
      </c>
      <c r="P29" s="296">
        <f>SUM(P30:P39)</f>
        <v>0</v>
      </c>
      <c r="Q29" s="254">
        <f t="shared" si="5"/>
        <v>0</v>
      </c>
      <c r="R29" s="264">
        <f>E29+I29+M29+Q29</f>
        <v>0</v>
      </c>
      <c r="S29" s="185">
        <f t="shared" si="2"/>
        <v>0</v>
      </c>
    </row>
    <row r="30" spans="1:19" ht="12.75" outlineLevel="1">
      <c r="A30" s="192" t="s">
        <v>261</v>
      </c>
      <c r="B30" s="290"/>
      <c r="C30" s="294"/>
      <c r="D30" s="294"/>
      <c r="E30" s="255">
        <f>SUM(B30:D30)</f>
        <v>0</v>
      </c>
      <c r="F30" s="290"/>
      <c r="G30" s="294"/>
      <c r="H30" s="294"/>
      <c r="I30" s="255">
        <f t="shared" si="3"/>
        <v>0</v>
      </c>
      <c r="J30" s="294"/>
      <c r="K30" s="294"/>
      <c r="L30" s="294"/>
      <c r="M30" s="255">
        <f t="shared" si="4"/>
        <v>0</v>
      </c>
      <c r="N30" s="294"/>
      <c r="O30" s="294"/>
      <c r="P30" s="294"/>
      <c r="Q30" s="255">
        <f t="shared" si="5"/>
        <v>0</v>
      </c>
      <c r="R30" s="265">
        <f t="shared" si="6"/>
        <v>0</v>
      </c>
      <c r="S30" s="269">
        <f t="shared" si="2"/>
        <v>0</v>
      </c>
    </row>
    <row r="31" spans="1:19" ht="12.75" outlineLevel="1">
      <c r="A31" s="192" t="s">
        <v>235</v>
      </c>
      <c r="B31" s="290"/>
      <c r="C31" s="294"/>
      <c r="D31" s="294"/>
      <c r="E31" s="255">
        <f aca="true" t="shared" si="9" ref="E31:E39">SUM(B31:D31)</f>
        <v>0</v>
      </c>
      <c r="F31" s="290"/>
      <c r="G31" s="294"/>
      <c r="H31" s="294"/>
      <c r="I31" s="255">
        <f t="shared" si="3"/>
        <v>0</v>
      </c>
      <c r="J31" s="294"/>
      <c r="K31" s="294"/>
      <c r="L31" s="294"/>
      <c r="M31" s="255">
        <f t="shared" si="4"/>
        <v>0</v>
      </c>
      <c r="N31" s="294"/>
      <c r="O31" s="294"/>
      <c r="P31" s="294"/>
      <c r="Q31" s="255">
        <f t="shared" si="5"/>
        <v>0</v>
      </c>
      <c r="R31" s="265">
        <f t="shared" si="6"/>
        <v>0</v>
      </c>
      <c r="S31" s="269">
        <f t="shared" si="2"/>
        <v>0</v>
      </c>
    </row>
    <row r="32" spans="1:19" ht="12.75" outlineLevel="1">
      <c r="A32" s="192" t="s">
        <v>236</v>
      </c>
      <c r="B32" s="290"/>
      <c r="C32" s="294"/>
      <c r="D32" s="294"/>
      <c r="E32" s="255">
        <f t="shared" si="9"/>
        <v>0</v>
      </c>
      <c r="F32" s="290"/>
      <c r="G32" s="294"/>
      <c r="H32" s="294"/>
      <c r="I32" s="255">
        <f t="shared" si="3"/>
        <v>0</v>
      </c>
      <c r="J32" s="294"/>
      <c r="K32" s="294"/>
      <c r="L32" s="294"/>
      <c r="M32" s="255">
        <f t="shared" si="4"/>
        <v>0</v>
      </c>
      <c r="N32" s="294"/>
      <c r="O32" s="294"/>
      <c r="P32" s="294"/>
      <c r="Q32" s="255">
        <f t="shared" si="5"/>
        <v>0</v>
      </c>
      <c r="R32" s="265">
        <f t="shared" si="6"/>
        <v>0</v>
      </c>
      <c r="S32" s="269">
        <f t="shared" si="2"/>
        <v>0</v>
      </c>
    </row>
    <row r="33" spans="1:19" ht="12.75" outlineLevel="1">
      <c r="A33" s="192" t="s">
        <v>262</v>
      </c>
      <c r="B33" s="290"/>
      <c r="C33" s="294"/>
      <c r="D33" s="294"/>
      <c r="E33" s="255">
        <f t="shared" si="9"/>
        <v>0</v>
      </c>
      <c r="F33" s="290"/>
      <c r="G33" s="294"/>
      <c r="H33" s="294"/>
      <c r="I33" s="255">
        <f t="shared" si="3"/>
        <v>0</v>
      </c>
      <c r="J33" s="294"/>
      <c r="K33" s="294"/>
      <c r="L33" s="294"/>
      <c r="M33" s="255">
        <f t="shared" si="4"/>
        <v>0</v>
      </c>
      <c r="N33" s="294"/>
      <c r="O33" s="294"/>
      <c r="P33" s="294"/>
      <c r="Q33" s="255">
        <f t="shared" si="5"/>
        <v>0</v>
      </c>
      <c r="R33" s="265">
        <f t="shared" si="6"/>
        <v>0</v>
      </c>
      <c r="S33" s="269">
        <f t="shared" si="2"/>
        <v>0</v>
      </c>
    </row>
    <row r="34" spans="1:19" ht="12.75" outlineLevel="1">
      <c r="A34" s="192" t="s">
        <v>237</v>
      </c>
      <c r="B34" s="290"/>
      <c r="C34" s="294"/>
      <c r="D34" s="294"/>
      <c r="E34" s="255">
        <f t="shared" si="9"/>
        <v>0</v>
      </c>
      <c r="F34" s="290"/>
      <c r="G34" s="294"/>
      <c r="H34" s="294"/>
      <c r="I34" s="255">
        <f t="shared" si="3"/>
        <v>0</v>
      </c>
      <c r="J34" s="294"/>
      <c r="K34" s="294"/>
      <c r="L34" s="294"/>
      <c r="M34" s="255">
        <f t="shared" si="4"/>
        <v>0</v>
      </c>
      <c r="N34" s="294"/>
      <c r="O34" s="294"/>
      <c r="P34" s="294"/>
      <c r="Q34" s="255">
        <f t="shared" si="5"/>
        <v>0</v>
      </c>
      <c r="R34" s="265">
        <f t="shared" si="6"/>
        <v>0</v>
      </c>
      <c r="S34" s="269">
        <f t="shared" si="2"/>
        <v>0</v>
      </c>
    </row>
    <row r="35" spans="1:19" ht="12.75" outlineLevel="1">
      <c r="A35" s="192" t="s">
        <v>264</v>
      </c>
      <c r="B35" s="290"/>
      <c r="C35" s="294"/>
      <c r="D35" s="294"/>
      <c r="E35" s="255">
        <f t="shared" si="9"/>
        <v>0</v>
      </c>
      <c r="F35" s="290"/>
      <c r="G35" s="294"/>
      <c r="H35" s="294"/>
      <c r="I35" s="255">
        <f t="shared" si="3"/>
        <v>0</v>
      </c>
      <c r="J35" s="294"/>
      <c r="K35" s="294"/>
      <c r="L35" s="294"/>
      <c r="M35" s="255">
        <f t="shared" si="4"/>
        <v>0</v>
      </c>
      <c r="N35" s="294"/>
      <c r="O35" s="294"/>
      <c r="P35" s="294"/>
      <c r="Q35" s="255">
        <f t="shared" si="5"/>
        <v>0</v>
      </c>
      <c r="R35" s="265">
        <f t="shared" si="6"/>
        <v>0</v>
      </c>
      <c r="S35" s="269">
        <f t="shared" si="2"/>
        <v>0</v>
      </c>
    </row>
    <row r="36" spans="1:19" ht="12.75" outlineLevel="1">
      <c r="A36" s="192" t="s">
        <v>239</v>
      </c>
      <c r="B36" s="290"/>
      <c r="C36" s="294"/>
      <c r="D36" s="294"/>
      <c r="E36" s="255">
        <f t="shared" si="9"/>
        <v>0</v>
      </c>
      <c r="F36" s="290"/>
      <c r="G36" s="294"/>
      <c r="H36" s="294"/>
      <c r="I36" s="255">
        <f t="shared" si="3"/>
        <v>0</v>
      </c>
      <c r="J36" s="294"/>
      <c r="K36" s="294"/>
      <c r="L36" s="294"/>
      <c r="M36" s="255">
        <f t="shared" si="4"/>
        <v>0</v>
      </c>
      <c r="N36" s="294"/>
      <c r="O36" s="294"/>
      <c r="P36" s="294"/>
      <c r="Q36" s="255">
        <f t="shared" si="5"/>
        <v>0</v>
      </c>
      <c r="R36" s="265">
        <f t="shared" si="6"/>
        <v>0</v>
      </c>
      <c r="S36" s="269">
        <f t="shared" si="2"/>
        <v>0</v>
      </c>
    </row>
    <row r="37" spans="1:19" ht="12.75" outlineLevel="1">
      <c r="A37" s="192" t="s">
        <v>240</v>
      </c>
      <c r="B37" s="290"/>
      <c r="C37" s="294"/>
      <c r="D37" s="294"/>
      <c r="E37" s="255">
        <f t="shared" si="9"/>
        <v>0</v>
      </c>
      <c r="F37" s="290"/>
      <c r="G37" s="294"/>
      <c r="H37" s="294"/>
      <c r="I37" s="255">
        <f t="shared" si="3"/>
        <v>0</v>
      </c>
      <c r="J37" s="294"/>
      <c r="K37" s="294"/>
      <c r="L37" s="294"/>
      <c r="M37" s="255">
        <f t="shared" si="4"/>
        <v>0</v>
      </c>
      <c r="N37" s="294"/>
      <c r="O37" s="294"/>
      <c r="P37" s="294"/>
      <c r="Q37" s="255">
        <f t="shared" si="5"/>
        <v>0</v>
      </c>
      <c r="R37" s="265">
        <f t="shared" si="6"/>
        <v>0</v>
      </c>
      <c r="S37" s="269">
        <f t="shared" si="2"/>
        <v>0</v>
      </c>
    </row>
    <row r="38" spans="1:19" ht="12.75" outlineLevel="1">
      <c r="A38" s="192" t="s">
        <v>263</v>
      </c>
      <c r="B38" s="290"/>
      <c r="C38" s="294"/>
      <c r="D38" s="294"/>
      <c r="E38" s="255">
        <f t="shared" si="9"/>
        <v>0</v>
      </c>
      <c r="F38" s="290"/>
      <c r="G38" s="294"/>
      <c r="H38" s="294"/>
      <c r="I38" s="255">
        <f t="shared" si="3"/>
        <v>0</v>
      </c>
      <c r="J38" s="294"/>
      <c r="K38" s="294"/>
      <c r="L38" s="294"/>
      <c r="M38" s="255">
        <f t="shared" si="4"/>
        <v>0</v>
      </c>
      <c r="N38" s="294"/>
      <c r="O38" s="294"/>
      <c r="P38" s="294"/>
      <c r="Q38" s="255">
        <f t="shared" si="5"/>
        <v>0</v>
      </c>
      <c r="R38" s="265">
        <f t="shared" si="6"/>
        <v>0</v>
      </c>
      <c r="S38" s="269">
        <f t="shared" si="2"/>
        <v>0</v>
      </c>
    </row>
    <row r="39" spans="1:19" ht="12.75" outlineLevel="1">
      <c r="A39" s="192" t="s">
        <v>238</v>
      </c>
      <c r="B39" s="44"/>
      <c r="C39" s="12"/>
      <c r="D39" s="45"/>
      <c r="E39" s="255">
        <f t="shared" si="9"/>
        <v>0</v>
      </c>
      <c r="F39" s="44"/>
      <c r="G39" s="45"/>
      <c r="H39" s="45"/>
      <c r="I39" s="255">
        <f t="shared" si="3"/>
        <v>0</v>
      </c>
      <c r="J39" s="44"/>
      <c r="K39" s="12"/>
      <c r="L39" s="45"/>
      <c r="M39" s="255">
        <f t="shared" si="4"/>
        <v>0</v>
      </c>
      <c r="N39" s="45"/>
      <c r="O39" s="45"/>
      <c r="P39" s="45"/>
      <c r="Q39" s="255">
        <f t="shared" si="5"/>
        <v>0</v>
      </c>
      <c r="R39" s="265">
        <f t="shared" si="6"/>
        <v>0</v>
      </c>
      <c r="S39" s="269">
        <f t="shared" si="2"/>
        <v>0</v>
      </c>
    </row>
    <row r="40" spans="1:19" ht="12.75">
      <c r="A40" s="172" t="s">
        <v>9</v>
      </c>
      <c r="B40" s="173">
        <f>SUM(B41:B43)</f>
        <v>0</v>
      </c>
      <c r="C40" s="174">
        <f>SUM(C41:C43)</f>
        <v>0</v>
      </c>
      <c r="D40" s="175">
        <f>SUM(D41:D43)</f>
        <v>0</v>
      </c>
      <c r="E40" s="254">
        <f t="shared" si="8"/>
        <v>0</v>
      </c>
      <c r="F40" s="173">
        <f>SUM(F41:F43)</f>
        <v>0</v>
      </c>
      <c r="G40" s="175">
        <f>SUM(G41:G43)</f>
        <v>0</v>
      </c>
      <c r="H40" s="175">
        <f>SUM(H41:H43)</f>
        <v>0</v>
      </c>
      <c r="I40" s="254">
        <f t="shared" si="3"/>
        <v>0</v>
      </c>
      <c r="J40" s="173">
        <f>SUM(J41:J43)</f>
        <v>0</v>
      </c>
      <c r="K40" s="174">
        <f>SUM(K41:K43)</f>
        <v>0</v>
      </c>
      <c r="L40" s="175">
        <f>SUM(L41:L43)</f>
        <v>0</v>
      </c>
      <c r="M40" s="254">
        <f t="shared" si="4"/>
        <v>0</v>
      </c>
      <c r="N40" s="175">
        <f>SUM(N41:N43)</f>
        <v>0</v>
      </c>
      <c r="O40" s="175">
        <f>SUM(O41:O43)</f>
        <v>0</v>
      </c>
      <c r="P40" s="175">
        <f>SUM(P41:P43)</f>
        <v>0</v>
      </c>
      <c r="Q40" s="254">
        <f t="shared" si="5"/>
        <v>0</v>
      </c>
      <c r="R40" s="264">
        <f t="shared" si="6"/>
        <v>0</v>
      </c>
      <c r="S40" s="185">
        <f t="shared" si="2"/>
        <v>0</v>
      </c>
    </row>
    <row r="41" spans="1:19" ht="12.75" outlineLevel="1">
      <c r="A41" s="194" t="s">
        <v>241</v>
      </c>
      <c r="B41" s="302"/>
      <c r="C41" s="12"/>
      <c r="D41" s="45"/>
      <c r="E41" s="255">
        <f t="shared" si="8"/>
        <v>0</v>
      </c>
      <c r="F41" s="302"/>
      <c r="G41" s="12"/>
      <c r="H41" s="45"/>
      <c r="I41" s="255">
        <f t="shared" si="3"/>
        <v>0</v>
      </c>
      <c r="J41" s="302"/>
      <c r="K41" s="12"/>
      <c r="L41" s="45"/>
      <c r="M41" s="255">
        <f t="shared" si="4"/>
        <v>0</v>
      </c>
      <c r="N41" s="45"/>
      <c r="O41" s="45"/>
      <c r="P41" s="45"/>
      <c r="Q41" s="255">
        <f t="shared" si="5"/>
        <v>0</v>
      </c>
      <c r="R41" s="265">
        <f t="shared" si="6"/>
        <v>0</v>
      </c>
      <c r="S41" s="269">
        <f t="shared" si="2"/>
        <v>0</v>
      </c>
    </row>
    <row r="42" spans="1:19" ht="12.75" outlineLevel="1">
      <c r="A42" s="195" t="s">
        <v>242</v>
      </c>
      <c r="B42" s="44"/>
      <c r="C42" s="12"/>
      <c r="D42" s="45"/>
      <c r="E42" s="255">
        <f t="shared" si="8"/>
        <v>0</v>
      </c>
      <c r="F42" s="44"/>
      <c r="G42" s="45"/>
      <c r="H42" s="45"/>
      <c r="I42" s="255">
        <f t="shared" si="3"/>
        <v>0</v>
      </c>
      <c r="J42" s="44"/>
      <c r="K42" s="12"/>
      <c r="L42" s="45"/>
      <c r="M42" s="255">
        <f t="shared" si="4"/>
        <v>0</v>
      </c>
      <c r="N42" s="44"/>
      <c r="O42" s="12"/>
      <c r="P42" s="45"/>
      <c r="Q42" s="255">
        <f t="shared" si="5"/>
        <v>0</v>
      </c>
      <c r="R42" s="265">
        <f t="shared" si="6"/>
        <v>0</v>
      </c>
      <c r="S42" s="269">
        <f t="shared" si="2"/>
        <v>0</v>
      </c>
    </row>
    <row r="43" spans="1:19" ht="12.75" outlineLevel="1">
      <c r="A43" s="195" t="s">
        <v>243</v>
      </c>
      <c r="B43" s="44"/>
      <c r="C43" s="12"/>
      <c r="D43" s="45"/>
      <c r="E43" s="255">
        <f t="shared" si="8"/>
        <v>0</v>
      </c>
      <c r="F43" s="44"/>
      <c r="G43" s="45"/>
      <c r="H43" s="45"/>
      <c r="I43" s="255">
        <f t="shared" si="3"/>
        <v>0</v>
      </c>
      <c r="J43" s="44"/>
      <c r="K43" s="12"/>
      <c r="L43" s="45"/>
      <c r="M43" s="255">
        <f t="shared" si="4"/>
        <v>0</v>
      </c>
      <c r="N43" s="44"/>
      <c r="O43" s="12"/>
      <c r="P43" s="45"/>
      <c r="Q43" s="255">
        <f t="shared" si="5"/>
        <v>0</v>
      </c>
      <c r="R43" s="265">
        <f t="shared" si="6"/>
        <v>0</v>
      </c>
      <c r="S43" s="269">
        <f t="shared" si="2"/>
        <v>0</v>
      </c>
    </row>
    <row r="44" spans="1:19" ht="12.75">
      <c r="A44" s="172" t="s">
        <v>279</v>
      </c>
      <c r="B44" s="173">
        <f>SUM(B45:B46)</f>
        <v>0</v>
      </c>
      <c r="C44" s="174">
        <f>SUM(C45:C46)</f>
        <v>0</v>
      </c>
      <c r="D44" s="175">
        <f>SUM(D45:D46)</f>
        <v>0</v>
      </c>
      <c r="E44" s="254">
        <f t="shared" si="8"/>
        <v>0</v>
      </c>
      <c r="F44" s="173">
        <f>SUM(F45:F46)</f>
        <v>0</v>
      </c>
      <c r="G44" s="175">
        <f>SUM(G45:G46)</f>
        <v>0</v>
      </c>
      <c r="H44" s="175">
        <f>SUM(H45:H46)</f>
        <v>0</v>
      </c>
      <c r="I44" s="254">
        <f t="shared" si="3"/>
        <v>0</v>
      </c>
      <c r="J44" s="173">
        <f>SUM(J45:J46)</f>
        <v>0</v>
      </c>
      <c r="K44" s="174">
        <f>SUM(K45:K46)</f>
        <v>0</v>
      </c>
      <c r="L44" s="175">
        <f>SUM(L45:L46)</f>
        <v>0</v>
      </c>
      <c r="M44" s="254">
        <f t="shared" si="4"/>
        <v>0</v>
      </c>
      <c r="N44" s="173">
        <f>SUM(N45:N46)</f>
        <v>0</v>
      </c>
      <c r="O44" s="174">
        <f>SUM(O45:O46)</f>
        <v>0</v>
      </c>
      <c r="P44" s="175">
        <f>SUM(P45:P46)</f>
        <v>0</v>
      </c>
      <c r="Q44" s="254">
        <f t="shared" si="5"/>
        <v>0</v>
      </c>
      <c r="R44" s="264">
        <f t="shared" si="6"/>
        <v>0</v>
      </c>
      <c r="S44" s="185">
        <f t="shared" si="2"/>
        <v>0</v>
      </c>
    </row>
    <row r="45" spans="1:19" ht="18" customHeight="1" outlineLevel="1">
      <c r="A45" s="193" t="s">
        <v>244</v>
      </c>
      <c r="B45" s="44"/>
      <c r="C45" s="12"/>
      <c r="D45" s="45"/>
      <c r="E45" s="255">
        <f t="shared" si="8"/>
        <v>0</v>
      </c>
      <c r="F45" s="44"/>
      <c r="G45" s="45"/>
      <c r="H45" s="45"/>
      <c r="I45" s="255">
        <f t="shared" si="3"/>
        <v>0</v>
      </c>
      <c r="J45" s="44"/>
      <c r="K45" s="12"/>
      <c r="L45" s="45"/>
      <c r="M45" s="255">
        <f t="shared" si="4"/>
        <v>0</v>
      </c>
      <c r="N45" s="44"/>
      <c r="O45" s="12"/>
      <c r="P45" s="45"/>
      <c r="Q45" s="255">
        <f t="shared" si="5"/>
        <v>0</v>
      </c>
      <c r="R45" s="265">
        <f t="shared" si="6"/>
        <v>0</v>
      </c>
      <c r="S45" s="269">
        <f t="shared" si="2"/>
        <v>0</v>
      </c>
    </row>
    <row r="46" spans="1:19" ht="12.75" outlineLevel="1">
      <c r="A46" s="196" t="s">
        <v>245</v>
      </c>
      <c r="B46" s="44"/>
      <c r="C46" s="12"/>
      <c r="D46" s="45"/>
      <c r="E46" s="255">
        <f t="shared" si="8"/>
        <v>0</v>
      </c>
      <c r="F46" s="44"/>
      <c r="G46" s="45"/>
      <c r="H46" s="45"/>
      <c r="I46" s="255">
        <f t="shared" si="3"/>
        <v>0</v>
      </c>
      <c r="J46" s="44"/>
      <c r="K46" s="45"/>
      <c r="L46" s="12"/>
      <c r="M46" s="255">
        <f t="shared" si="4"/>
        <v>0</v>
      </c>
      <c r="N46" s="44"/>
      <c r="O46" s="12"/>
      <c r="P46" s="45"/>
      <c r="Q46" s="255">
        <f t="shared" si="5"/>
        <v>0</v>
      </c>
      <c r="R46" s="265">
        <f t="shared" si="6"/>
        <v>0</v>
      </c>
      <c r="S46" s="269">
        <f t="shared" si="2"/>
        <v>0</v>
      </c>
    </row>
    <row r="47" spans="1:19" ht="12.75" outlineLevel="1">
      <c r="A47" s="172" t="s">
        <v>280</v>
      </c>
      <c r="B47" s="173"/>
      <c r="C47" s="174"/>
      <c r="D47" s="175"/>
      <c r="E47" s="254">
        <f t="shared" si="8"/>
        <v>0</v>
      </c>
      <c r="F47" s="173"/>
      <c r="G47" s="175"/>
      <c r="H47" s="174"/>
      <c r="I47" s="254">
        <f t="shared" si="3"/>
        <v>0</v>
      </c>
      <c r="J47" s="173"/>
      <c r="K47" s="175"/>
      <c r="L47" s="174"/>
      <c r="M47" s="254">
        <f t="shared" si="4"/>
        <v>0</v>
      </c>
      <c r="N47" s="173"/>
      <c r="O47" s="174"/>
      <c r="P47" s="175"/>
      <c r="Q47" s="254">
        <f t="shared" si="5"/>
        <v>0</v>
      </c>
      <c r="R47" s="264">
        <f t="shared" si="6"/>
        <v>0</v>
      </c>
      <c r="S47" s="185">
        <f t="shared" si="2"/>
        <v>0</v>
      </c>
    </row>
    <row r="48" spans="1:19" ht="15" customHeight="1" outlineLevel="1">
      <c r="A48" s="176" t="s">
        <v>253</v>
      </c>
      <c r="B48" s="303"/>
      <c r="C48" s="296"/>
      <c r="D48" s="304"/>
      <c r="E48" s="254">
        <f t="shared" si="8"/>
        <v>0</v>
      </c>
      <c r="F48" s="303"/>
      <c r="G48" s="296"/>
      <c r="H48" s="304"/>
      <c r="I48" s="254">
        <f t="shared" si="3"/>
        <v>0</v>
      </c>
      <c r="J48" s="291"/>
      <c r="K48" s="304"/>
      <c r="L48" s="296"/>
      <c r="M48" s="254">
        <f t="shared" si="4"/>
        <v>0</v>
      </c>
      <c r="N48" s="303"/>
      <c r="O48" s="296"/>
      <c r="P48" s="304"/>
      <c r="Q48" s="254">
        <f t="shared" si="5"/>
        <v>0</v>
      </c>
      <c r="R48" s="264">
        <f t="shared" si="6"/>
        <v>0</v>
      </c>
      <c r="S48" s="185">
        <f t="shared" si="2"/>
        <v>0</v>
      </c>
    </row>
    <row r="49" spans="1:19" ht="18" customHeight="1">
      <c r="A49" s="172" t="s">
        <v>246</v>
      </c>
      <c r="B49" s="173"/>
      <c r="C49" s="174"/>
      <c r="D49" s="174"/>
      <c r="E49" s="254">
        <f t="shared" si="8"/>
        <v>0</v>
      </c>
      <c r="F49" s="173"/>
      <c r="G49" s="174"/>
      <c r="H49" s="174"/>
      <c r="I49" s="254">
        <f t="shared" si="3"/>
        <v>0</v>
      </c>
      <c r="J49" s="173"/>
      <c r="K49" s="174"/>
      <c r="L49" s="174"/>
      <c r="M49" s="254">
        <f t="shared" si="4"/>
        <v>0</v>
      </c>
      <c r="N49" s="173"/>
      <c r="O49" s="174"/>
      <c r="P49" s="174"/>
      <c r="Q49" s="254">
        <f t="shared" si="5"/>
        <v>0</v>
      </c>
      <c r="R49" s="264">
        <f t="shared" si="6"/>
        <v>0</v>
      </c>
      <c r="S49" s="185">
        <f t="shared" si="2"/>
        <v>0</v>
      </c>
    </row>
    <row r="50" spans="1:19" ht="30">
      <c r="A50" s="40" t="s">
        <v>11</v>
      </c>
      <c r="B50" s="41">
        <f aca="true" t="shared" si="10" ref="B50:Q50">SUM(B51:B53)</f>
        <v>0</v>
      </c>
      <c r="C50" s="6">
        <f t="shared" si="10"/>
        <v>0</v>
      </c>
      <c r="D50" s="6">
        <f t="shared" si="10"/>
        <v>0</v>
      </c>
      <c r="E50" s="255">
        <f t="shared" si="8"/>
        <v>0</v>
      </c>
      <c r="F50" s="41">
        <f t="shared" si="10"/>
        <v>0</v>
      </c>
      <c r="G50" s="6">
        <f t="shared" si="10"/>
        <v>0</v>
      </c>
      <c r="H50" s="6">
        <f t="shared" si="10"/>
        <v>0</v>
      </c>
      <c r="I50" s="255">
        <f t="shared" si="10"/>
        <v>0</v>
      </c>
      <c r="J50" s="41">
        <f t="shared" si="10"/>
        <v>0</v>
      </c>
      <c r="K50" s="6">
        <f t="shared" si="10"/>
        <v>0</v>
      </c>
      <c r="L50" s="6">
        <f t="shared" si="10"/>
        <v>0</v>
      </c>
      <c r="M50" s="255">
        <f t="shared" si="10"/>
        <v>0</v>
      </c>
      <c r="N50" s="41">
        <f t="shared" si="10"/>
        <v>0</v>
      </c>
      <c r="O50" s="6">
        <f t="shared" si="10"/>
        <v>0</v>
      </c>
      <c r="P50" s="6">
        <f t="shared" si="10"/>
        <v>0</v>
      </c>
      <c r="Q50" s="255">
        <f t="shared" si="10"/>
        <v>0</v>
      </c>
      <c r="R50" s="266">
        <f t="shared" si="6"/>
        <v>0</v>
      </c>
      <c r="S50" s="42">
        <f t="shared" si="2"/>
        <v>0</v>
      </c>
    </row>
    <row r="51" spans="1:19" ht="25.5" outlineLevel="1">
      <c r="A51" s="43" t="s">
        <v>12</v>
      </c>
      <c r="B51" s="44"/>
      <c r="C51" s="12"/>
      <c r="D51" s="12"/>
      <c r="E51" s="255">
        <f t="shared" si="8"/>
        <v>0</v>
      </c>
      <c r="F51" s="44"/>
      <c r="G51" s="12"/>
      <c r="H51" s="12"/>
      <c r="I51" s="255">
        <f>F51+G51+H51</f>
        <v>0</v>
      </c>
      <c r="J51" s="44"/>
      <c r="K51" s="12"/>
      <c r="L51" s="12"/>
      <c r="M51" s="255">
        <f>J51+K51+L51</f>
        <v>0</v>
      </c>
      <c r="N51" s="44"/>
      <c r="O51" s="12"/>
      <c r="P51" s="12"/>
      <c r="Q51" s="255">
        <f>N51+O51+P51</f>
        <v>0</v>
      </c>
      <c r="R51" s="265">
        <f t="shared" si="6"/>
        <v>0</v>
      </c>
      <c r="S51" s="269">
        <f t="shared" si="2"/>
        <v>0</v>
      </c>
    </row>
    <row r="52" spans="1:19" ht="25.5" outlineLevel="1">
      <c r="A52" s="43" t="s">
        <v>13</v>
      </c>
      <c r="B52" s="44"/>
      <c r="C52" s="12"/>
      <c r="D52" s="12"/>
      <c r="E52" s="255">
        <f t="shared" si="8"/>
        <v>0</v>
      </c>
      <c r="F52" s="44"/>
      <c r="G52" s="12"/>
      <c r="H52" s="12"/>
      <c r="I52" s="255">
        <f>F52+G52+H52</f>
        <v>0</v>
      </c>
      <c r="J52" s="44"/>
      <c r="K52" s="12"/>
      <c r="L52" s="12"/>
      <c r="M52" s="255">
        <f>J52+K52+L52</f>
        <v>0</v>
      </c>
      <c r="N52" s="44"/>
      <c r="O52" s="12"/>
      <c r="P52" s="12"/>
      <c r="Q52" s="255">
        <f>N52+O52+P52</f>
        <v>0</v>
      </c>
      <c r="R52" s="265">
        <f t="shared" si="6"/>
        <v>0</v>
      </c>
      <c r="S52" s="269">
        <f t="shared" si="2"/>
        <v>0</v>
      </c>
    </row>
    <row r="53" spans="1:19" ht="25.5" outlineLevel="1">
      <c r="A53" s="43" t="s">
        <v>14</v>
      </c>
      <c r="B53" s="44"/>
      <c r="C53" s="12"/>
      <c r="D53" s="12"/>
      <c r="E53" s="255">
        <f t="shared" si="8"/>
        <v>0</v>
      </c>
      <c r="F53" s="44"/>
      <c r="G53" s="12"/>
      <c r="H53" s="12"/>
      <c r="I53" s="255">
        <f>F53+G53+H53</f>
        <v>0</v>
      </c>
      <c r="J53" s="44"/>
      <c r="K53" s="12"/>
      <c r="L53" s="12"/>
      <c r="M53" s="255">
        <f>J53+K53+L53</f>
        <v>0</v>
      </c>
      <c r="N53" s="44"/>
      <c r="O53" s="12"/>
      <c r="P53" s="12"/>
      <c r="Q53" s="255">
        <f>N53+O53+P53</f>
        <v>0</v>
      </c>
      <c r="R53" s="265">
        <f t="shared" si="6"/>
        <v>0</v>
      </c>
      <c r="S53" s="269">
        <f t="shared" si="2"/>
        <v>0</v>
      </c>
    </row>
    <row r="54" spans="1:19" ht="30">
      <c r="A54" s="40" t="s">
        <v>15</v>
      </c>
      <c r="B54" s="41">
        <f aca="true" t="shared" si="11" ref="B54:Q54">SUM(B55:B57)</f>
        <v>0</v>
      </c>
      <c r="C54" s="6">
        <f t="shared" si="11"/>
        <v>0</v>
      </c>
      <c r="D54" s="6">
        <f t="shared" si="11"/>
        <v>0</v>
      </c>
      <c r="E54" s="255">
        <f t="shared" si="8"/>
        <v>0</v>
      </c>
      <c r="F54" s="41">
        <f t="shared" si="11"/>
        <v>0</v>
      </c>
      <c r="G54" s="6">
        <f t="shared" si="11"/>
        <v>0</v>
      </c>
      <c r="H54" s="6">
        <f t="shared" si="11"/>
        <v>0</v>
      </c>
      <c r="I54" s="255">
        <f t="shared" si="11"/>
        <v>0</v>
      </c>
      <c r="J54" s="41">
        <f t="shared" si="11"/>
        <v>0</v>
      </c>
      <c r="K54" s="6">
        <f t="shared" si="11"/>
        <v>0</v>
      </c>
      <c r="L54" s="6">
        <f t="shared" si="11"/>
        <v>0</v>
      </c>
      <c r="M54" s="255">
        <f t="shared" si="11"/>
        <v>0</v>
      </c>
      <c r="N54" s="41">
        <f t="shared" si="11"/>
        <v>0</v>
      </c>
      <c r="O54" s="6">
        <f t="shared" si="11"/>
        <v>0</v>
      </c>
      <c r="P54" s="6">
        <f t="shared" si="11"/>
        <v>0</v>
      </c>
      <c r="Q54" s="255">
        <f t="shared" si="11"/>
        <v>0</v>
      </c>
      <c r="R54" s="266">
        <f t="shared" si="6"/>
        <v>0</v>
      </c>
      <c r="S54" s="42">
        <f t="shared" si="2"/>
        <v>0</v>
      </c>
    </row>
    <row r="55" spans="1:19" ht="25.5" outlineLevel="1">
      <c r="A55" s="46" t="s">
        <v>16</v>
      </c>
      <c r="B55" s="44"/>
      <c r="C55" s="12"/>
      <c r="D55" s="12"/>
      <c r="E55" s="255">
        <f t="shared" si="8"/>
        <v>0</v>
      </c>
      <c r="F55" s="44"/>
      <c r="G55" s="12"/>
      <c r="H55" s="12"/>
      <c r="I55" s="255">
        <f>F55+G55+H55</f>
        <v>0</v>
      </c>
      <c r="J55" s="44"/>
      <c r="K55" s="12"/>
      <c r="L55" s="12"/>
      <c r="M55" s="255">
        <f>J55+K55+L55</f>
        <v>0</v>
      </c>
      <c r="N55" s="44"/>
      <c r="O55" s="12"/>
      <c r="P55" s="12"/>
      <c r="Q55" s="255">
        <f>N55+O55+P55</f>
        <v>0</v>
      </c>
      <c r="R55" s="265">
        <f t="shared" si="6"/>
        <v>0</v>
      </c>
      <c r="S55" s="269">
        <f t="shared" si="2"/>
        <v>0</v>
      </c>
    </row>
    <row r="56" spans="1:19" ht="12.75" outlineLevel="1">
      <c r="A56" s="46" t="s">
        <v>17</v>
      </c>
      <c r="B56" s="44"/>
      <c r="C56" s="12"/>
      <c r="D56" s="12"/>
      <c r="E56" s="255">
        <f t="shared" si="8"/>
        <v>0</v>
      </c>
      <c r="F56" s="44"/>
      <c r="G56" s="12"/>
      <c r="H56" s="12"/>
      <c r="I56" s="255">
        <f>F56+G56+H56</f>
        <v>0</v>
      </c>
      <c r="J56" s="44"/>
      <c r="K56" s="12"/>
      <c r="L56" s="12"/>
      <c r="M56" s="255">
        <f>J56+K56+L56</f>
        <v>0</v>
      </c>
      <c r="N56" s="44"/>
      <c r="O56" s="12"/>
      <c r="P56" s="12"/>
      <c r="Q56" s="255">
        <f>N56+O56+P56</f>
        <v>0</v>
      </c>
      <c r="R56" s="265">
        <f t="shared" si="6"/>
        <v>0</v>
      </c>
      <c r="S56" s="269">
        <f t="shared" si="2"/>
        <v>0</v>
      </c>
    </row>
    <row r="57" spans="1:19" ht="26.25" outlineLevel="1" thickBot="1">
      <c r="A57" s="197" t="s">
        <v>18</v>
      </c>
      <c r="B57" s="186"/>
      <c r="C57" s="187"/>
      <c r="D57" s="187"/>
      <c r="E57" s="257">
        <f t="shared" si="8"/>
        <v>0</v>
      </c>
      <c r="F57" s="186"/>
      <c r="G57" s="187"/>
      <c r="H57" s="187"/>
      <c r="I57" s="257">
        <f>F57+G57+H57</f>
        <v>0</v>
      </c>
      <c r="J57" s="186"/>
      <c r="K57" s="187"/>
      <c r="L57" s="187"/>
      <c r="M57" s="257">
        <f>J57+K57+L57</f>
        <v>0</v>
      </c>
      <c r="N57" s="186"/>
      <c r="O57" s="187"/>
      <c r="P57" s="187"/>
      <c r="Q57" s="257">
        <f>N57+O57+P57</f>
        <v>0</v>
      </c>
      <c r="R57" s="267">
        <f t="shared" si="6"/>
        <v>0</v>
      </c>
      <c r="S57" s="271">
        <f t="shared" si="2"/>
        <v>0</v>
      </c>
    </row>
    <row r="59" spans="1:18" s="52" customFormat="1" ht="12.7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</sheetData>
  <sheetProtection/>
  <mergeCells count="1">
    <mergeCell ref="S3:S4"/>
  </mergeCells>
  <printOptions/>
  <pageMargins left="0.46" right="0.19" top="0.16" bottom="0.26" header="0.5118110236220472" footer="0.5118110236220472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5"/>
  <sheetViews>
    <sheetView zoomScale="75" zoomScaleNormal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0" sqref="J60"/>
    </sheetView>
  </sheetViews>
  <sheetFormatPr defaultColWidth="9.140625" defaultRowHeight="12.75" outlineLevelRow="2" outlineLevelCol="2"/>
  <cols>
    <col min="1" max="1" width="31.28125" style="0" customWidth="1"/>
    <col min="2" max="2" width="11.140625" style="0" customWidth="1" outlineLevel="2"/>
    <col min="3" max="3" width="10.421875" style="0" customWidth="1" outlineLevel="2"/>
    <col min="4" max="4" width="10.28125" style="0" customWidth="1" outlineLevel="2"/>
    <col min="5" max="5" width="12.00390625" style="0" customWidth="1" outlineLevel="1"/>
    <col min="6" max="6" width="11.140625" style="0" customWidth="1" outlineLevel="2"/>
    <col min="7" max="7" width="10.57421875" style="0" customWidth="1" outlineLevel="2"/>
    <col min="8" max="8" width="10.8515625" style="0" customWidth="1" outlineLevel="2"/>
    <col min="9" max="9" width="9.57421875" style="0" bestFit="1" customWidth="1" outlineLevel="1"/>
    <col min="10" max="12" width="9.28125" style="0" bestFit="1" customWidth="1" outlineLevel="2"/>
    <col min="13" max="13" width="12.57421875" style="0" customWidth="1" outlineLevel="1"/>
    <col min="14" max="16" width="9.28125" style="0" bestFit="1" customWidth="1" outlineLevel="2"/>
    <col min="17" max="17" width="12.421875" style="0" customWidth="1" outlineLevel="1"/>
    <col min="18" max="18" width="12.57421875" style="0" customWidth="1"/>
    <col min="19" max="19" width="13.28125" style="0" customWidth="1"/>
  </cols>
  <sheetData>
    <row r="2" spans="1:2" ht="18.75" thickBot="1">
      <c r="A2" s="28"/>
      <c r="B2" s="49" t="s">
        <v>266</v>
      </c>
    </row>
    <row r="3" spans="1:19" ht="15.75" customHeight="1" thickBot="1">
      <c r="A3" s="190"/>
      <c r="B3" s="48" t="s">
        <v>0</v>
      </c>
      <c r="C3" s="48"/>
      <c r="D3" s="48"/>
      <c r="E3" s="39"/>
      <c r="F3" s="48" t="s">
        <v>1</v>
      </c>
      <c r="G3" s="48"/>
      <c r="H3" s="48"/>
      <c r="I3" s="39"/>
      <c r="J3" s="48" t="s">
        <v>2</v>
      </c>
      <c r="K3" s="48"/>
      <c r="L3" s="48"/>
      <c r="M3" s="39"/>
      <c r="N3" s="48" t="s">
        <v>3</v>
      </c>
      <c r="O3" s="48"/>
      <c r="P3" s="48"/>
      <c r="Q3" s="39"/>
      <c r="R3" s="248" t="s">
        <v>4</v>
      </c>
      <c r="S3" s="347" t="s">
        <v>161</v>
      </c>
    </row>
    <row r="4" spans="1:19" s="29" customFormat="1" ht="30.75" thickBot="1">
      <c r="A4" s="272"/>
      <c r="B4" s="178">
        <v>38961</v>
      </c>
      <c r="C4" s="178">
        <v>38991</v>
      </c>
      <c r="D4" s="206">
        <v>39022</v>
      </c>
      <c r="E4" s="250" t="s">
        <v>224</v>
      </c>
      <c r="F4" s="178">
        <v>39052</v>
      </c>
      <c r="G4" s="178">
        <v>39083</v>
      </c>
      <c r="H4" s="206">
        <v>39114</v>
      </c>
      <c r="I4" s="250" t="s">
        <v>225</v>
      </c>
      <c r="J4" s="178">
        <v>39142</v>
      </c>
      <c r="K4" s="178">
        <v>39173</v>
      </c>
      <c r="L4" s="206">
        <v>39203</v>
      </c>
      <c r="M4" s="250" t="s">
        <v>226</v>
      </c>
      <c r="N4" s="178">
        <v>39234</v>
      </c>
      <c r="O4" s="178">
        <v>39264</v>
      </c>
      <c r="P4" s="206">
        <v>39295</v>
      </c>
      <c r="Q4" s="250" t="s">
        <v>227</v>
      </c>
      <c r="R4" s="249"/>
      <c r="S4" s="348"/>
    </row>
    <row r="5" spans="1:19" ht="28.5" customHeight="1" thickBot="1">
      <c r="A5" s="278" t="s">
        <v>4</v>
      </c>
      <c r="B5" s="279">
        <f aca="true" t="shared" si="0" ref="B5:R5">B6+B24+B29+B35+B50</f>
        <v>0</v>
      </c>
      <c r="C5" s="279">
        <f t="shared" si="0"/>
        <v>0</v>
      </c>
      <c r="D5" s="280">
        <f t="shared" si="0"/>
        <v>0</v>
      </c>
      <c r="E5" s="281">
        <f t="shared" si="0"/>
        <v>0</v>
      </c>
      <c r="F5" s="279">
        <f t="shared" si="0"/>
        <v>0</v>
      </c>
      <c r="G5" s="279">
        <f t="shared" si="0"/>
        <v>0</v>
      </c>
      <c r="H5" s="280">
        <f t="shared" si="0"/>
        <v>0</v>
      </c>
      <c r="I5" s="281">
        <f t="shared" si="0"/>
        <v>0</v>
      </c>
      <c r="J5" s="279">
        <f t="shared" si="0"/>
        <v>0</v>
      </c>
      <c r="K5" s="279">
        <f t="shared" si="0"/>
        <v>0</v>
      </c>
      <c r="L5" s="280">
        <f t="shared" si="0"/>
        <v>0</v>
      </c>
      <c r="M5" s="281">
        <f t="shared" si="0"/>
        <v>0</v>
      </c>
      <c r="N5" s="279">
        <f t="shared" si="0"/>
        <v>0</v>
      </c>
      <c r="O5" s="279">
        <f t="shared" si="0"/>
        <v>0</v>
      </c>
      <c r="P5" s="280">
        <f t="shared" si="0"/>
        <v>0</v>
      </c>
      <c r="Q5" s="281">
        <f t="shared" si="0"/>
        <v>0</v>
      </c>
      <c r="R5" s="280">
        <f t="shared" si="0"/>
        <v>0</v>
      </c>
      <c r="S5" s="281">
        <f aca="true" t="shared" si="1" ref="S5:S55">R5/12</f>
        <v>0</v>
      </c>
    </row>
    <row r="6" spans="1:21" ht="21.75" customHeight="1" outlineLevel="1">
      <c r="A6" s="273" t="s">
        <v>283</v>
      </c>
      <c r="B6" s="274">
        <f aca="true" t="shared" si="2" ref="B6:R6">SUM(B7:B23)</f>
        <v>0</v>
      </c>
      <c r="C6" s="275">
        <f t="shared" si="2"/>
        <v>0</v>
      </c>
      <c r="D6" s="276">
        <f t="shared" si="2"/>
        <v>0</v>
      </c>
      <c r="E6" s="277">
        <f t="shared" si="2"/>
        <v>0</v>
      </c>
      <c r="F6" s="274">
        <f t="shared" si="2"/>
        <v>0</v>
      </c>
      <c r="G6" s="275">
        <f t="shared" si="2"/>
        <v>0</v>
      </c>
      <c r="H6" s="276">
        <f t="shared" si="2"/>
        <v>0</v>
      </c>
      <c r="I6" s="277">
        <f t="shared" si="2"/>
        <v>0</v>
      </c>
      <c r="J6" s="274">
        <f t="shared" si="2"/>
        <v>0</v>
      </c>
      <c r="K6" s="275">
        <f t="shared" si="2"/>
        <v>0</v>
      </c>
      <c r="L6" s="276">
        <f t="shared" si="2"/>
        <v>0</v>
      </c>
      <c r="M6" s="277">
        <f t="shared" si="2"/>
        <v>0</v>
      </c>
      <c r="N6" s="274">
        <f t="shared" si="2"/>
        <v>0</v>
      </c>
      <c r="O6" s="275">
        <f t="shared" si="2"/>
        <v>0</v>
      </c>
      <c r="P6" s="276">
        <f t="shared" si="2"/>
        <v>0</v>
      </c>
      <c r="Q6" s="277">
        <f t="shared" si="2"/>
        <v>0</v>
      </c>
      <c r="R6" s="276">
        <f t="shared" si="2"/>
        <v>0</v>
      </c>
      <c r="S6" s="277">
        <f t="shared" si="1"/>
        <v>0</v>
      </c>
      <c r="T6" s="127"/>
      <c r="U6" s="127"/>
    </row>
    <row r="7" spans="1:19" ht="25.5" outlineLevel="2">
      <c r="A7" s="305" t="s">
        <v>331</v>
      </c>
      <c r="B7" s="343"/>
      <c r="C7" s="12"/>
      <c r="D7" s="45"/>
      <c r="E7" s="255">
        <f aca="true" t="shared" si="3" ref="E7:E55">B7+C7+D7</f>
        <v>0</v>
      </c>
      <c r="F7" s="44"/>
      <c r="G7" s="12"/>
      <c r="H7" s="45"/>
      <c r="I7" s="255">
        <f aca="true" t="shared" si="4" ref="I7:I55">F7+G7+H7</f>
        <v>0</v>
      </c>
      <c r="J7" s="44"/>
      <c r="K7" s="12"/>
      <c r="L7" s="45"/>
      <c r="M7" s="255">
        <f aca="true" t="shared" si="5" ref="M7:M55">J7+K7+L7</f>
        <v>0</v>
      </c>
      <c r="N7" s="44"/>
      <c r="O7" s="12"/>
      <c r="P7" s="45"/>
      <c r="Q7" s="255">
        <f aca="true" t="shared" si="6" ref="Q7:Q55">N7+O7+P7</f>
        <v>0</v>
      </c>
      <c r="R7" s="259">
        <f aca="true" t="shared" si="7" ref="R7:R46">E7+I7+M7+Q7</f>
        <v>0</v>
      </c>
      <c r="S7" s="282">
        <f t="shared" si="1"/>
        <v>0</v>
      </c>
    </row>
    <row r="8" spans="1:19" ht="51" outlineLevel="2">
      <c r="A8" s="305" t="s">
        <v>332</v>
      </c>
      <c r="B8" s="343"/>
      <c r="C8" s="12"/>
      <c r="D8" s="256"/>
      <c r="E8" s="255">
        <f t="shared" si="3"/>
        <v>0</v>
      </c>
      <c r="F8" s="44"/>
      <c r="G8" s="12"/>
      <c r="H8" s="256"/>
      <c r="I8" s="255">
        <f t="shared" si="4"/>
        <v>0</v>
      </c>
      <c r="J8" s="44"/>
      <c r="K8" s="12"/>
      <c r="L8" s="256"/>
      <c r="M8" s="255">
        <f t="shared" si="5"/>
        <v>0</v>
      </c>
      <c r="N8" s="44"/>
      <c r="O8" s="12"/>
      <c r="P8" s="256"/>
      <c r="Q8" s="255">
        <f t="shared" si="6"/>
        <v>0</v>
      </c>
      <c r="R8" s="259">
        <f t="shared" si="7"/>
        <v>0</v>
      </c>
      <c r="S8" s="184">
        <f t="shared" si="1"/>
        <v>0</v>
      </c>
    </row>
    <row r="9" spans="1:19" ht="12.75" outlineLevel="2">
      <c r="A9" s="305" t="s">
        <v>363</v>
      </c>
      <c r="B9" s="343"/>
      <c r="C9" s="12"/>
      <c r="D9" s="45"/>
      <c r="E9" s="255">
        <f t="shared" si="3"/>
        <v>0</v>
      </c>
      <c r="F9" s="44"/>
      <c r="G9" s="12"/>
      <c r="H9" s="45"/>
      <c r="I9" s="255">
        <f t="shared" si="4"/>
        <v>0</v>
      </c>
      <c r="J9" s="44"/>
      <c r="K9" s="12"/>
      <c r="L9" s="45"/>
      <c r="M9" s="255">
        <f t="shared" si="5"/>
        <v>0</v>
      </c>
      <c r="N9" s="44"/>
      <c r="O9" s="12"/>
      <c r="P9" s="45"/>
      <c r="Q9" s="255">
        <f t="shared" si="6"/>
        <v>0</v>
      </c>
      <c r="R9" s="259">
        <f t="shared" si="7"/>
        <v>0</v>
      </c>
      <c r="S9" s="282">
        <f t="shared" si="1"/>
        <v>0</v>
      </c>
    </row>
    <row r="10" spans="1:19" ht="63.75" outlineLevel="2">
      <c r="A10" s="305" t="s">
        <v>333</v>
      </c>
      <c r="B10" s="343"/>
      <c r="C10" s="12"/>
      <c r="D10" s="45"/>
      <c r="E10" s="255">
        <f t="shared" si="3"/>
        <v>0</v>
      </c>
      <c r="F10" s="44"/>
      <c r="G10" s="12"/>
      <c r="H10" s="45"/>
      <c r="I10" s="255">
        <f t="shared" si="4"/>
        <v>0</v>
      </c>
      <c r="J10" s="44"/>
      <c r="K10" s="12"/>
      <c r="L10" s="45"/>
      <c r="M10" s="255">
        <f t="shared" si="5"/>
        <v>0</v>
      </c>
      <c r="N10" s="44"/>
      <c r="O10" s="12"/>
      <c r="P10" s="45"/>
      <c r="Q10" s="255">
        <f t="shared" si="6"/>
        <v>0</v>
      </c>
      <c r="R10" s="259">
        <f t="shared" si="7"/>
        <v>0</v>
      </c>
      <c r="S10" s="282">
        <f t="shared" si="1"/>
        <v>0</v>
      </c>
    </row>
    <row r="11" spans="1:19" ht="38.25" outlineLevel="2">
      <c r="A11" s="305" t="s">
        <v>334</v>
      </c>
      <c r="B11" s="343"/>
      <c r="C11" s="12"/>
      <c r="D11" s="45"/>
      <c r="E11" s="255">
        <f t="shared" si="3"/>
        <v>0</v>
      </c>
      <c r="F11" s="44"/>
      <c r="G11" s="12"/>
      <c r="H11" s="45"/>
      <c r="I11" s="255">
        <f t="shared" si="4"/>
        <v>0</v>
      </c>
      <c r="J11" s="44"/>
      <c r="K11" s="12"/>
      <c r="L11" s="45"/>
      <c r="M11" s="255">
        <f t="shared" si="5"/>
        <v>0</v>
      </c>
      <c r="N11" s="44"/>
      <c r="O11" s="12"/>
      <c r="P11" s="45"/>
      <c r="Q11" s="255">
        <f t="shared" si="6"/>
        <v>0</v>
      </c>
      <c r="R11" s="259">
        <f t="shared" si="7"/>
        <v>0</v>
      </c>
      <c r="S11" s="282"/>
    </row>
    <row r="12" spans="1:19" ht="38.25" outlineLevel="2">
      <c r="A12" s="305" t="s">
        <v>335</v>
      </c>
      <c r="B12" s="343"/>
      <c r="C12" s="12"/>
      <c r="D12" s="45"/>
      <c r="E12" s="255">
        <f t="shared" si="3"/>
        <v>0</v>
      </c>
      <c r="F12" s="44"/>
      <c r="G12" s="12"/>
      <c r="H12" s="45"/>
      <c r="I12" s="255">
        <f t="shared" si="4"/>
        <v>0</v>
      </c>
      <c r="J12" s="44"/>
      <c r="K12" s="12"/>
      <c r="L12" s="45"/>
      <c r="M12" s="255">
        <f t="shared" si="5"/>
        <v>0</v>
      </c>
      <c r="N12" s="44"/>
      <c r="O12" s="12"/>
      <c r="P12" s="45"/>
      <c r="Q12" s="255">
        <f t="shared" si="6"/>
        <v>0</v>
      </c>
      <c r="R12" s="259">
        <f t="shared" si="7"/>
        <v>0</v>
      </c>
      <c r="S12" s="282"/>
    </row>
    <row r="13" spans="1:19" ht="38.25" customHeight="1" outlineLevel="2">
      <c r="A13" s="305" t="s">
        <v>336</v>
      </c>
      <c r="B13" s="343"/>
      <c r="C13" s="12"/>
      <c r="D13" s="45"/>
      <c r="E13" s="255">
        <f t="shared" si="3"/>
        <v>0</v>
      </c>
      <c r="F13" s="44"/>
      <c r="G13" s="12"/>
      <c r="H13" s="45"/>
      <c r="I13" s="255">
        <f t="shared" si="4"/>
        <v>0</v>
      </c>
      <c r="J13" s="44"/>
      <c r="K13" s="12"/>
      <c r="L13" s="45"/>
      <c r="M13" s="255">
        <f t="shared" si="5"/>
        <v>0</v>
      </c>
      <c r="N13" s="44"/>
      <c r="O13" s="12"/>
      <c r="P13" s="45"/>
      <c r="Q13" s="255">
        <f t="shared" si="6"/>
        <v>0</v>
      </c>
      <c r="R13" s="259">
        <f t="shared" si="7"/>
        <v>0</v>
      </c>
      <c r="S13" s="282"/>
    </row>
    <row r="14" spans="1:19" ht="38.25" outlineLevel="2">
      <c r="A14" s="305" t="s">
        <v>337</v>
      </c>
      <c r="B14" s="343"/>
      <c r="C14" s="12"/>
      <c r="D14" s="45"/>
      <c r="E14" s="255">
        <f t="shared" si="3"/>
        <v>0</v>
      </c>
      <c r="F14" s="44"/>
      <c r="G14" s="12"/>
      <c r="H14" s="45"/>
      <c r="I14" s="255">
        <f t="shared" si="4"/>
        <v>0</v>
      </c>
      <c r="J14" s="44"/>
      <c r="K14" s="12"/>
      <c r="L14" s="45"/>
      <c r="M14" s="255">
        <f t="shared" si="5"/>
        <v>0</v>
      </c>
      <c r="N14" s="44"/>
      <c r="O14" s="12"/>
      <c r="P14" s="45"/>
      <c r="Q14" s="255">
        <f t="shared" si="6"/>
        <v>0</v>
      </c>
      <c r="R14" s="259">
        <f t="shared" si="7"/>
        <v>0</v>
      </c>
      <c r="S14" s="282"/>
    </row>
    <row r="15" spans="1:19" ht="15.75" customHeight="1" outlineLevel="2">
      <c r="A15" s="305" t="s">
        <v>338</v>
      </c>
      <c r="B15" s="343"/>
      <c r="C15" s="12"/>
      <c r="D15" s="45"/>
      <c r="E15" s="255">
        <f t="shared" si="3"/>
        <v>0</v>
      </c>
      <c r="F15" s="44"/>
      <c r="G15" s="12"/>
      <c r="H15" s="45"/>
      <c r="I15" s="255">
        <f t="shared" si="4"/>
        <v>0</v>
      </c>
      <c r="J15" s="44"/>
      <c r="K15" s="12"/>
      <c r="L15" s="45"/>
      <c r="M15" s="255">
        <f t="shared" si="5"/>
        <v>0</v>
      </c>
      <c r="N15" s="44"/>
      <c r="O15" s="12"/>
      <c r="P15" s="45"/>
      <c r="Q15" s="255">
        <f t="shared" si="6"/>
        <v>0</v>
      </c>
      <c r="R15" s="259">
        <f t="shared" si="7"/>
        <v>0</v>
      </c>
      <c r="S15" s="282"/>
    </row>
    <row r="16" spans="1:19" ht="38.25" outlineLevel="2">
      <c r="A16" s="305" t="s">
        <v>339</v>
      </c>
      <c r="B16" s="343"/>
      <c r="C16" s="12"/>
      <c r="D16" s="45"/>
      <c r="E16" s="255">
        <f t="shared" si="3"/>
        <v>0</v>
      </c>
      <c r="F16" s="44"/>
      <c r="G16" s="12"/>
      <c r="H16" s="45"/>
      <c r="I16" s="255">
        <f t="shared" si="4"/>
        <v>0</v>
      </c>
      <c r="J16" s="44"/>
      <c r="K16" s="12"/>
      <c r="L16" s="45"/>
      <c r="M16" s="255">
        <f t="shared" si="5"/>
        <v>0</v>
      </c>
      <c r="N16" s="44"/>
      <c r="O16" s="12"/>
      <c r="P16" s="45"/>
      <c r="Q16" s="255">
        <f t="shared" si="6"/>
        <v>0</v>
      </c>
      <c r="R16" s="259">
        <f t="shared" si="7"/>
        <v>0</v>
      </c>
      <c r="S16" s="282"/>
    </row>
    <row r="17" spans="1:19" ht="41.25" customHeight="1" outlineLevel="2">
      <c r="A17" s="305" t="s">
        <v>340</v>
      </c>
      <c r="B17" s="343"/>
      <c r="C17" s="12"/>
      <c r="D17" s="45"/>
      <c r="E17" s="255">
        <f t="shared" si="3"/>
        <v>0</v>
      </c>
      <c r="F17" s="44"/>
      <c r="G17" s="12"/>
      <c r="H17" s="45"/>
      <c r="I17" s="255">
        <f t="shared" si="4"/>
        <v>0</v>
      </c>
      <c r="J17" s="44"/>
      <c r="K17" s="12"/>
      <c r="L17" s="45"/>
      <c r="M17" s="255">
        <f t="shared" si="5"/>
        <v>0</v>
      </c>
      <c r="N17" s="44"/>
      <c r="O17" s="12"/>
      <c r="P17" s="45"/>
      <c r="Q17" s="255">
        <f t="shared" si="6"/>
        <v>0</v>
      </c>
      <c r="R17" s="259">
        <f t="shared" si="7"/>
        <v>0</v>
      </c>
      <c r="S17" s="282"/>
    </row>
    <row r="18" spans="1:19" ht="25.5" outlineLevel="2">
      <c r="A18" s="305" t="s">
        <v>342</v>
      </c>
      <c r="B18" s="343"/>
      <c r="C18" s="12"/>
      <c r="D18" s="45"/>
      <c r="E18" s="255">
        <f t="shared" si="3"/>
        <v>0</v>
      </c>
      <c r="F18" s="44"/>
      <c r="G18" s="12"/>
      <c r="H18" s="45"/>
      <c r="I18" s="255">
        <f t="shared" si="4"/>
        <v>0</v>
      </c>
      <c r="J18" s="44"/>
      <c r="K18" s="12"/>
      <c r="L18" s="45"/>
      <c r="M18" s="255">
        <f t="shared" si="5"/>
        <v>0</v>
      </c>
      <c r="N18" s="44"/>
      <c r="O18" s="12"/>
      <c r="P18" s="45"/>
      <c r="Q18" s="255">
        <f t="shared" si="6"/>
        <v>0</v>
      </c>
      <c r="R18" s="259">
        <f t="shared" si="7"/>
        <v>0</v>
      </c>
      <c r="S18" s="282"/>
    </row>
    <row r="19" spans="1:19" ht="12.75" outlineLevel="2">
      <c r="A19" s="305" t="s">
        <v>341</v>
      </c>
      <c r="B19" s="343"/>
      <c r="C19" s="12"/>
      <c r="D19" s="45"/>
      <c r="E19" s="255">
        <f t="shared" si="3"/>
        <v>0</v>
      </c>
      <c r="F19" s="44"/>
      <c r="G19" s="12"/>
      <c r="H19" s="45"/>
      <c r="I19" s="255">
        <f t="shared" si="4"/>
        <v>0</v>
      </c>
      <c r="J19" s="44"/>
      <c r="K19" s="12"/>
      <c r="L19" s="45"/>
      <c r="M19" s="255">
        <f t="shared" si="5"/>
        <v>0</v>
      </c>
      <c r="N19" s="44"/>
      <c r="O19" s="12"/>
      <c r="P19" s="45"/>
      <c r="Q19" s="255">
        <f t="shared" si="6"/>
        <v>0</v>
      </c>
      <c r="R19" s="259">
        <f t="shared" si="7"/>
        <v>0</v>
      </c>
      <c r="S19" s="282"/>
    </row>
    <row r="20" spans="1:19" ht="12.75" outlineLevel="2">
      <c r="A20" s="305" t="s">
        <v>360</v>
      </c>
      <c r="B20" s="343"/>
      <c r="C20" s="12"/>
      <c r="D20" s="45"/>
      <c r="E20" s="255">
        <f t="shared" si="3"/>
        <v>0</v>
      </c>
      <c r="F20" s="44"/>
      <c r="G20" s="12"/>
      <c r="H20" s="45"/>
      <c r="I20" s="255">
        <f t="shared" si="4"/>
        <v>0</v>
      </c>
      <c r="J20" s="44"/>
      <c r="K20" s="12"/>
      <c r="L20" s="45"/>
      <c r="M20" s="255">
        <f t="shared" si="5"/>
        <v>0</v>
      </c>
      <c r="N20" s="44"/>
      <c r="O20" s="12"/>
      <c r="P20" s="45"/>
      <c r="Q20" s="255">
        <f t="shared" si="6"/>
        <v>0</v>
      </c>
      <c r="R20" s="259">
        <f t="shared" si="7"/>
        <v>0</v>
      </c>
      <c r="S20" s="282"/>
    </row>
    <row r="21" spans="1:19" ht="51" outlineLevel="2">
      <c r="A21" s="305" t="s">
        <v>366</v>
      </c>
      <c r="B21" s="44"/>
      <c r="C21" s="12"/>
      <c r="D21" s="45"/>
      <c r="E21" s="255">
        <f t="shared" si="3"/>
        <v>0</v>
      </c>
      <c r="F21" s="44"/>
      <c r="G21" s="12"/>
      <c r="H21" s="45"/>
      <c r="I21" s="255">
        <f t="shared" si="4"/>
        <v>0</v>
      </c>
      <c r="J21" s="44"/>
      <c r="K21" s="12"/>
      <c r="L21" s="45"/>
      <c r="M21" s="255">
        <f t="shared" si="5"/>
        <v>0</v>
      </c>
      <c r="N21" s="44"/>
      <c r="O21" s="12"/>
      <c r="P21" s="45"/>
      <c r="Q21" s="255">
        <f t="shared" si="6"/>
        <v>0</v>
      </c>
      <c r="R21" s="259">
        <f t="shared" si="7"/>
        <v>0</v>
      </c>
      <c r="S21" s="282"/>
    </row>
    <row r="22" spans="1:19" ht="12.75" outlineLevel="2">
      <c r="A22" s="305"/>
      <c r="B22" s="44"/>
      <c r="C22" s="12"/>
      <c r="D22" s="45"/>
      <c r="E22" s="255">
        <f t="shared" si="3"/>
        <v>0</v>
      </c>
      <c r="F22" s="44"/>
      <c r="G22" s="12"/>
      <c r="H22" s="45"/>
      <c r="I22" s="255">
        <f t="shared" si="4"/>
        <v>0</v>
      </c>
      <c r="J22" s="44"/>
      <c r="K22" s="12"/>
      <c r="L22" s="45"/>
      <c r="M22" s="255">
        <f t="shared" si="5"/>
        <v>0</v>
      </c>
      <c r="N22" s="44"/>
      <c r="O22" s="12"/>
      <c r="P22" s="45"/>
      <c r="Q22" s="255">
        <f t="shared" si="6"/>
        <v>0</v>
      </c>
      <c r="R22" s="259">
        <f t="shared" si="7"/>
        <v>0</v>
      </c>
      <c r="S22" s="282"/>
    </row>
    <row r="23" spans="1:19" ht="12.75" outlineLevel="2">
      <c r="A23" s="202"/>
      <c r="B23" s="44"/>
      <c r="C23" s="12"/>
      <c r="D23" s="45"/>
      <c r="E23" s="255">
        <f t="shared" si="3"/>
        <v>0</v>
      </c>
      <c r="F23" s="44"/>
      <c r="G23" s="12"/>
      <c r="H23" s="45"/>
      <c r="I23" s="255">
        <f t="shared" si="4"/>
        <v>0</v>
      </c>
      <c r="J23" s="44"/>
      <c r="K23" s="12"/>
      <c r="L23" s="45"/>
      <c r="M23" s="255">
        <f t="shared" si="5"/>
        <v>0</v>
      </c>
      <c r="N23" s="44"/>
      <c r="O23" s="12"/>
      <c r="P23" s="45"/>
      <c r="Q23" s="255">
        <f t="shared" si="6"/>
        <v>0</v>
      </c>
      <c r="R23" s="259">
        <f t="shared" si="7"/>
        <v>0</v>
      </c>
      <c r="S23" s="282">
        <f t="shared" si="1"/>
        <v>0</v>
      </c>
    </row>
    <row r="24" spans="1:19" ht="12.75" outlineLevel="1">
      <c r="A24" s="200" t="s">
        <v>164</v>
      </c>
      <c r="B24" s="173">
        <f aca="true" t="shared" si="8" ref="B24:R24">SUM(B25:B28)</f>
        <v>0</v>
      </c>
      <c r="C24" s="174">
        <f t="shared" si="8"/>
        <v>0</v>
      </c>
      <c r="D24" s="175">
        <f t="shared" si="8"/>
        <v>0</v>
      </c>
      <c r="E24" s="201">
        <f t="shared" si="8"/>
        <v>0</v>
      </c>
      <c r="F24" s="173">
        <f t="shared" si="8"/>
        <v>0</v>
      </c>
      <c r="G24" s="174">
        <f t="shared" si="8"/>
        <v>0</v>
      </c>
      <c r="H24" s="175">
        <f t="shared" si="8"/>
        <v>0</v>
      </c>
      <c r="I24" s="201">
        <f t="shared" si="8"/>
        <v>0</v>
      </c>
      <c r="J24" s="173">
        <f t="shared" si="8"/>
        <v>0</v>
      </c>
      <c r="K24" s="174">
        <f t="shared" si="8"/>
        <v>0</v>
      </c>
      <c r="L24" s="175">
        <f t="shared" si="8"/>
        <v>0</v>
      </c>
      <c r="M24" s="201">
        <f t="shared" si="8"/>
        <v>0</v>
      </c>
      <c r="N24" s="173">
        <f t="shared" si="8"/>
        <v>0</v>
      </c>
      <c r="O24" s="174">
        <f t="shared" si="8"/>
        <v>0</v>
      </c>
      <c r="P24" s="175">
        <f t="shared" si="8"/>
        <v>0</v>
      </c>
      <c r="Q24" s="201">
        <f t="shared" si="8"/>
        <v>0</v>
      </c>
      <c r="R24" s="175">
        <f t="shared" si="8"/>
        <v>0</v>
      </c>
      <c r="S24" s="201">
        <f t="shared" si="1"/>
        <v>0</v>
      </c>
    </row>
    <row r="25" spans="1:19" ht="25.5" outlineLevel="1">
      <c r="A25" s="306" t="s">
        <v>364</v>
      </c>
      <c r="B25" s="44"/>
      <c r="C25" s="12"/>
      <c r="D25" s="45"/>
      <c r="E25" s="255">
        <f t="shared" si="3"/>
        <v>0</v>
      </c>
      <c r="F25" s="44"/>
      <c r="G25" s="12"/>
      <c r="H25" s="45"/>
      <c r="I25" s="255">
        <f t="shared" si="4"/>
        <v>0</v>
      </c>
      <c r="J25" s="44"/>
      <c r="K25" s="12"/>
      <c r="L25" s="45"/>
      <c r="M25" s="255">
        <f t="shared" si="5"/>
        <v>0</v>
      </c>
      <c r="N25" s="44"/>
      <c r="O25" s="12"/>
      <c r="P25" s="45"/>
      <c r="Q25" s="255">
        <f t="shared" si="6"/>
        <v>0</v>
      </c>
      <c r="R25" s="259">
        <f t="shared" si="7"/>
        <v>0</v>
      </c>
      <c r="S25" s="282">
        <f t="shared" si="1"/>
        <v>0</v>
      </c>
    </row>
    <row r="26" spans="1:19" ht="29.25" customHeight="1" outlineLevel="1">
      <c r="A26" s="306" t="s">
        <v>343</v>
      </c>
      <c r="B26" s="44"/>
      <c r="C26" s="12"/>
      <c r="D26" s="45"/>
      <c r="E26" s="255">
        <f t="shared" si="3"/>
        <v>0</v>
      </c>
      <c r="F26" s="44"/>
      <c r="G26" s="12"/>
      <c r="H26" s="45"/>
      <c r="I26" s="255">
        <f t="shared" si="4"/>
        <v>0</v>
      </c>
      <c r="J26" s="44"/>
      <c r="K26" s="12"/>
      <c r="L26" s="45"/>
      <c r="M26" s="255">
        <f t="shared" si="5"/>
        <v>0</v>
      </c>
      <c r="N26" s="44"/>
      <c r="O26" s="12"/>
      <c r="P26" s="45"/>
      <c r="Q26" s="255">
        <f t="shared" si="6"/>
        <v>0</v>
      </c>
      <c r="R26" s="259">
        <f t="shared" si="7"/>
        <v>0</v>
      </c>
      <c r="S26" s="282">
        <f t="shared" si="1"/>
        <v>0</v>
      </c>
    </row>
    <row r="27" spans="1:19" ht="12.75" outlineLevel="1">
      <c r="A27" s="306"/>
      <c r="B27" s="44"/>
      <c r="C27" s="12"/>
      <c r="D27" s="45"/>
      <c r="E27" s="255">
        <f t="shared" si="3"/>
        <v>0</v>
      </c>
      <c r="F27" s="44"/>
      <c r="G27" s="12"/>
      <c r="H27" s="45"/>
      <c r="I27" s="255">
        <f t="shared" si="4"/>
        <v>0</v>
      </c>
      <c r="J27" s="44"/>
      <c r="K27" s="12"/>
      <c r="L27" s="45"/>
      <c r="M27" s="255">
        <f t="shared" si="5"/>
        <v>0</v>
      </c>
      <c r="N27" s="44"/>
      <c r="O27" s="12"/>
      <c r="P27" s="45"/>
      <c r="Q27" s="255">
        <f t="shared" si="6"/>
        <v>0</v>
      </c>
      <c r="R27" s="259">
        <f t="shared" si="7"/>
        <v>0</v>
      </c>
      <c r="S27" s="282">
        <f t="shared" si="1"/>
        <v>0</v>
      </c>
    </row>
    <row r="28" spans="1:19" ht="12.75" outlineLevel="2">
      <c r="A28" s="203"/>
      <c r="B28" s="44"/>
      <c r="C28" s="12"/>
      <c r="D28" s="45"/>
      <c r="E28" s="255">
        <f t="shared" si="3"/>
        <v>0</v>
      </c>
      <c r="F28" s="44"/>
      <c r="G28" s="12"/>
      <c r="H28" s="45"/>
      <c r="I28" s="255">
        <f t="shared" si="4"/>
        <v>0</v>
      </c>
      <c r="J28" s="44"/>
      <c r="K28" s="12"/>
      <c r="L28" s="45"/>
      <c r="M28" s="255">
        <f t="shared" si="5"/>
        <v>0</v>
      </c>
      <c r="N28" s="44"/>
      <c r="O28" s="12"/>
      <c r="P28" s="45"/>
      <c r="Q28" s="255">
        <f t="shared" si="6"/>
        <v>0</v>
      </c>
      <c r="R28" s="259">
        <f t="shared" si="7"/>
        <v>0</v>
      </c>
      <c r="S28" s="282">
        <f t="shared" si="1"/>
        <v>0</v>
      </c>
    </row>
    <row r="29" spans="1:19" ht="12.75" outlineLevel="1">
      <c r="A29" s="200" t="s">
        <v>165</v>
      </c>
      <c r="B29" s="173">
        <f>SUM(B30:B34)</f>
        <v>0</v>
      </c>
      <c r="C29" s="174">
        <f aca="true" t="shared" si="9" ref="C29:R29">SUM(C30:C34)</f>
        <v>0</v>
      </c>
      <c r="D29" s="175">
        <f t="shared" si="9"/>
        <v>0</v>
      </c>
      <c r="E29" s="201">
        <f t="shared" si="9"/>
        <v>0</v>
      </c>
      <c r="F29" s="173">
        <f t="shared" si="9"/>
        <v>0</v>
      </c>
      <c r="G29" s="174">
        <f t="shared" si="9"/>
        <v>0</v>
      </c>
      <c r="H29" s="175">
        <f t="shared" si="9"/>
        <v>0</v>
      </c>
      <c r="I29" s="201">
        <f t="shared" si="9"/>
        <v>0</v>
      </c>
      <c r="J29" s="173">
        <f t="shared" si="9"/>
        <v>0</v>
      </c>
      <c r="K29" s="174">
        <f t="shared" si="9"/>
        <v>0</v>
      </c>
      <c r="L29" s="175">
        <f t="shared" si="9"/>
        <v>0</v>
      </c>
      <c r="M29" s="201">
        <f t="shared" si="9"/>
        <v>0</v>
      </c>
      <c r="N29" s="173">
        <f t="shared" si="9"/>
        <v>0</v>
      </c>
      <c r="O29" s="174">
        <f t="shared" si="9"/>
        <v>0</v>
      </c>
      <c r="P29" s="175">
        <f t="shared" si="9"/>
        <v>0</v>
      </c>
      <c r="Q29" s="201">
        <f t="shared" si="9"/>
        <v>0</v>
      </c>
      <c r="R29" s="175">
        <f t="shared" si="9"/>
        <v>0</v>
      </c>
      <c r="S29" s="201">
        <f t="shared" si="1"/>
        <v>0</v>
      </c>
    </row>
    <row r="30" spans="1:19" ht="12.75" outlineLevel="2">
      <c r="A30" s="305" t="s">
        <v>344</v>
      </c>
      <c r="B30" s="44"/>
      <c r="C30" s="12"/>
      <c r="D30" s="45"/>
      <c r="E30" s="255">
        <f t="shared" si="3"/>
        <v>0</v>
      </c>
      <c r="F30" s="44"/>
      <c r="G30" s="12"/>
      <c r="H30" s="45"/>
      <c r="I30" s="255">
        <f t="shared" si="4"/>
        <v>0</v>
      </c>
      <c r="J30" s="44"/>
      <c r="K30" s="12"/>
      <c r="L30" s="45"/>
      <c r="M30" s="255">
        <f t="shared" si="5"/>
        <v>0</v>
      </c>
      <c r="N30" s="44"/>
      <c r="O30" s="12"/>
      <c r="P30" s="45"/>
      <c r="Q30" s="255">
        <f t="shared" si="6"/>
        <v>0</v>
      </c>
      <c r="R30" s="259">
        <f t="shared" si="7"/>
        <v>0</v>
      </c>
      <c r="S30" s="282">
        <f t="shared" si="1"/>
        <v>0</v>
      </c>
    </row>
    <row r="31" spans="1:19" ht="12.75" outlineLevel="2">
      <c r="A31" s="305" t="s">
        <v>345</v>
      </c>
      <c r="B31" s="44"/>
      <c r="C31" s="12"/>
      <c r="D31" s="45"/>
      <c r="E31" s="255">
        <f t="shared" si="3"/>
        <v>0</v>
      </c>
      <c r="F31" s="44"/>
      <c r="G31" s="12"/>
      <c r="H31" s="45"/>
      <c r="I31" s="255">
        <f t="shared" si="4"/>
        <v>0</v>
      </c>
      <c r="J31" s="44"/>
      <c r="K31" s="12"/>
      <c r="L31" s="45"/>
      <c r="M31" s="255">
        <f t="shared" si="5"/>
        <v>0</v>
      </c>
      <c r="N31" s="44"/>
      <c r="O31" s="12"/>
      <c r="P31" s="45"/>
      <c r="Q31" s="255">
        <f t="shared" si="6"/>
        <v>0</v>
      </c>
      <c r="R31" s="259">
        <f t="shared" si="7"/>
        <v>0</v>
      </c>
      <c r="S31" s="282">
        <f t="shared" si="1"/>
        <v>0</v>
      </c>
    </row>
    <row r="32" spans="1:19" ht="43.5" customHeight="1" outlineLevel="2">
      <c r="A32" s="307" t="s">
        <v>346</v>
      </c>
      <c r="B32" s="44"/>
      <c r="C32" s="12"/>
      <c r="D32" s="45"/>
      <c r="E32" s="255">
        <f t="shared" si="3"/>
        <v>0</v>
      </c>
      <c r="F32" s="44"/>
      <c r="G32" s="12"/>
      <c r="H32" s="45"/>
      <c r="I32" s="255">
        <f t="shared" si="4"/>
        <v>0</v>
      </c>
      <c r="J32" s="44"/>
      <c r="K32" s="12"/>
      <c r="L32" s="45"/>
      <c r="M32" s="255">
        <f t="shared" si="5"/>
        <v>0</v>
      </c>
      <c r="N32" s="44"/>
      <c r="O32" s="12"/>
      <c r="P32" s="45"/>
      <c r="Q32" s="255">
        <f t="shared" si="6"/>
        <v>0</v>
      </c>
      <c r="R32" s="259">
        <f t="shared" si="7"/>
        <v>0</v>
      </c>
      <c r="S32" s="282">
        <f t="shared" si="1"/>
        <v>0</v>
      </c>
    </row>
    <row r="33" spans="1:19" ht="13.5" customHeight="1" outlineLevel="2">
      <c r="A33" s="202"/>
      <c r="B33" s="44"/>
      <c r="C33" s="12"/>
      <c r="D33" s="45"/>
      <c r="E33" s="255">
        <f t="shared" si="3"/>
        <v>0</v>
      </c>
      <c r="F33" s="44"/>
      <c r="G33" s="12"/>
      <c r="H33" s="45"/>
      <c r="I33" s="255">
        <f t="shared" si="4"/>
        <v>0</v>
      </c>
      <c r="J33" s="44"/>
      <c r="K33" s="12"/>
      <c r="L33" s="45"/>
      <c r="M33" s="255">
        <f t="shared" si="5"/>
        <v>0</v>
      </c>
      <c r="N33" s="44"/>
      <c r="O33" s="12"/>
      <c r="P33" s="45"/>
      <c r="Q33" s="255">
        <f t="shared" si="6"/>
        <v>0</v>
      </c>
      <c r="R33" s="259">
        <f t="shared" si="7"/>
        <v>0</v>
      </c>
      <c r="S33" s="282">
        <f t="shared" si="1"/>
        <v>0</v>
      </c>
    </row>
    <row r="34" spans="1:19" ht="12.75" outlineLevel="2">
      <c r="A34" s="204"/>
      <c r="B34" s="44"/>
      <c r="C34" s="12"/>
      <c r="D34" s="45"/>
      <c r="E34" s="255">
        <f t="shared" si="3"/>
        <v>0</v>
      </c>
      <c r="F34" s="44"/>
      <c r="G34" s="12"/>
      <c r="H34" s="45"/>
      <c r="I34" s="255">
        <f t="shared" si="4"/>
        <v>0</v>
      </c>
      <c r="J34" s="44"/>
      <c r="K34" s="12"/>
      <c r="L34" s="45"/>
      <c r="M34" s="255">
        <f t="shared" si="5"/>
        <v>0</v>
      </c>
      <c r="N34" s="44"/>
      <c r="O34" s="12"/>
      <c r="P34" s="45"/>
      <c r="Q34" s="255">
        <f t="shared" si="6"/>
        <v>0</v>
      </c>
      <c r="R34" s="259">
        <f t="shared" si="7"/>
        <v>0</v>
      </c>
      <c r="S34" s="282">
        <f t="shared" si="1"/>
        <v>0</v>
      </c>
    </row>
    <row r="35" spans="1:19" ht="12.75" outlineLevel="1">
      <c r="A35" s="200" t="s">
        <v>10</v>
      </c>
      <c r="B35" s="291">
        <f>SUM(B36:B49)</f>
        <v>0</v>
      </c>
      <c r="C35" s="296">
        <f aca="true" t="shared" si="10" ref="C35:R35">SUM(C36:C49)</f>
        <v>0</v>
      </c>
      <c r="D35" s="304">
        <f t="shared" si="10"/>
        <v>0</v>
      </c>
      <c r="E35" s="316">
        <f t="shared" si="10"/>
        <v>0</v>
      </c>
      <c r="F35" s="291">
        <f t="shared" si="10"/>
        <v>0</v>
      </c>
      <c r="G35" s="296">
        <f t="shared" si="10"/>
        <v>0</v>
      </c>
      <c r="H35" s="304">
        <f t="shared" si="10"/>
        <v>0</v>
      </c>
      <c r="I35" s="316">
        <f t="shared" si="10"/>
        <v>0</v>
      </c>
      <c r="J35" s="291">
        <f t="shared" si="10"/>
        <v>0</v>
      </c>
      <c r="K35" s="296">
        <f t="shared" si="10"/>
        <v>0</v>
      </c>
      <c r="L35" s="304">
        <f t="shared" si="10"/>
        <v>0</v>
      </c>
      <c r="M35" s="316">
        <f t="shared" si="10"/>
        <v>0</v>
      </c>
      <c r="N35" s="291">
        <f t="shared" si="10"/>
        <v>0</v>
      </c>
      <c r="O35" s="296">
        <f t="shared" si="10"/>
        <v>0</v>
      </c>
      <c r="P35" s="304">
        <f t="shared" si="10"/>
        <v>0</v>
      </c>
      <c r="Q35" s="316">
        <f t="shared" si="10"/>
        <v>0</v>
      </c>
      <c r="R35" s="304">
        <f t="shared" si="10"/>
        <v>0</v>
      </c>
      <c r="S35" s="201">
        <f t="shared" si="1"/>
        <v>0</v>
      </c>
    </row>
    <row r="36" spans="1:19" s="30" customFormat="1" ht="12.75" outlineLevel="1">
      <c r="A36" s="308" t="s">
        <v>348</v>
      </c>
      <c r="B36" s="44"/>
      <c r="C36" s="12"/>
      <c r="D36" s="45"/>
      <c r="E36" s="255">
        <f t="shared" si="3"/>
        <v>0</v>
      </c>
      <c r="F36" s="44"/>
      <c r="G36" s="12"/>
      <c r="H36" s="45"/>
      <c r="I36" s="255">
        <f t="shared" si="4"/>
        <v>0</v>
      </c>
      <c r="J36" s="44"/>
      <c r="K36" s="12"/>
      <c r="L36" s="45"/>
      <c r="M36" s="255">
        <f t="shared" si="5"/>
        <v>0</v>
      </c>
      <c r="N36" s="44"/>
      <c r="O36" s="12"/>
      <c r="P36" s="45"/>
      <c r="Q36" s="255">
        <f t="shared" si="6"/>
        <v>0</v>
      </c>
      <c r="R36" s="259">
        <f t="shared" si="7"/>
        <v>0</v>
      </c>
      <c r="S36" s="282">
        <f t="shared" si="1"/>
        <v>0</v>
      </c>
    </row>
    <row r="37" spans="1:19" s="30" customFormat="1" ht="12.75" outlineLevel="1">
      <c r="A37" s="308" t="s">
        <v>349</v>
      </c>
      <c r="B37" s="44"/>
      <c r="C37" s="12"/>
      <c r="D37" s="45"/>
      <c r="E37" s="255">
        <f t="shared" si="3"/>
        <v>0</v>
      </c>
      <c r="F37" s="44"/>
      <c r="G37" s="12"/>
      <c r="H37" s="45"/>
      <c r="I37" s="255">
        <f t="shared" si="4"/>
        <v>0</v>
      </c>
      <c r="J37" s="44"/>
      <c r="K37" s="12"/>
      <c r="L37" s="45"/>
      <c r="M37" s="255">
        <f t="shared" si="5"/>
        <v>0</v>
      </c>
      <c r="N37" s="44"/>
      <c r="O37" s="12"/>
      <c r="P37" s="45"/>
      <c r="Q37" s="255">
        <f t="shared" si="6"/>
        <v>0</v>
      </c>
      <c r="R37" s="259">
        <f t="shared" si="7"/>
        <v>0</v>
      </c>
      <c r="S37" s="282">
        <f t="shared" si="1"/>
        <v>0</v>
      </c>
    </row>
    <row r="38" spans="1:19" s="30" customFormat="1" ht="12.75" outlineLevel="1">
      <c r="A38" s="308" t="s">
        <v>350</v>
      </c>
      <c r="B38" s="44"/>
      <c r="C38" s="12"/>
      <c r="D38" s="45"/>
      <c r="E38" s="255">
        <f t="shared" si="3"/>
        <v>0</v>
      </c>
      <c r="F38" s="44"/>
      <c r="G38" s="12"/>
      <c r="H38" s="45"/>
      <c r="I38" s="255">
        <f t="shared" si="4"/>
        <v>0</v>
      </c>
      <c r="J38" s="44"/>
      <c r="K38" s="12"/>
      <c r="L38" s="45"/>
      <c r="M38" s="255">
        <f t="shared" si="5"/>
        <v>0</v>
      </c>
      <c r="N38" s="44"/>
      <c r="O38" s="12"/>
      <c r="P38" s="45"/>
      <c r="Q38" s="255">
        <f t="shared" si="6"/>
        <v>0</v>
      </c>
      <c r="R38" s="259">
        <f t="shared" si="7"/>
        <v>0</v>
      </c>
      <c r="S38" s="282">
        <f t="shared" si="1"/>
        <v>0</v>
      </c>
    </row>
    <row r="39" spans="1:19" s="30" customFormat="1" ht="12.75" outlineLevel="1">
      <c r="A39" s="308" t="s">
        <v>351</v>
      </c>
      <c r="B39" s="44"/>
      <c r="C39" s="12"/>
      <c r="D39" s="45"/>
      <c r="E39" s="255">
        <f t="shared" si="3"/>
        <v>0</v>
      </c>
      <c r="F39" s="44"/>
      <c r="G39" s="12"/>
      <c r="H39" s="45"/>
      <c r="I39" s="255">
        <f t="shared" si="4"/>
        <v>0</v>
      </c>
      <c r="J39" s="44"/>
      <c r="K39" s="12"/>
      <c r="L39" s="45"/>
      <c r="M39" s="255">
        <f t="shared" si="5"/>
        <v>0</v>
      </c>
      <c r="N39" s="44"/>
      <c r="O39" s="12"/>
      <c r="P39" s="45"/>
      <c r="Q39" s="255">
        <f t="shared" si="6"/>
        <v>0</v>
      </c>
      <c r="R39" s="259">
        <f t="shared" si="7"/>
        <v>0</v>
      </c>
      <c r="S39" s="282">
        <f t="shared" si="1"/>
        <v>0</v>
      </c>
    </row>
    <row r="40" spans="1:19" s="30" customFormat="1" ht="14.25" customHeight="1" outlineLevel="1">
      <c r="A40" s="308" t="s">
        <v>352</v>
      </c>
      <c r="B40" s="44"/>
      <c r="C40" s="12"/>
      <c r="D40" s="45"/>
      <c r="E40" s="255">
        <f t="shared" si="3"/>
        <v>0</v>
      </c>
      <c r="F40" s="44"/>
      <c r="G40" s="12"/>
      <c r="H40" s="45"/>
      <c r="I40" s="255">
        <f t="shared" si="4"/>
        <v>0</v>
      </c>
      <c r="J40" s="44"/>
      <c r="K40" s="12"/>
      <c r="L40" s="45"/>
      <c r="M40" s="255">
        <f t="shared" si="5"/>
        <v>0</v>
      </c>
      <c r="N40" s="44"/>
      <c r="O40" s="12"/>
      <c r="P40" s="45"/>
      <c r="Q40" s="255">
        <f t="shared" si="6"/>
        <v>0</v>
      </c>
      <c r="R40" s="259">
        <f t="shared" si="7"/>
        <v>0</v>
      </c>
      <c r="S40" s="282">
        <f t="shared" si="1"/>
        <v>0</v>
      </c>
    </row>
    <row r="41" spans="1:19" s="30" customFormat="1" ht="14.25" customHeight="1" outlineLevel="1">
      <c r="A41" s="309" t="s">
        <v>353</v>
      </c>
      <c r="B41" s="44"/>
      <c r="C41" s="12"/>
      <c r="D41" s="45"/>
      <c r="E41" s="255">
        <f t="shared" si="3"/>
        <v>0</v>
      </c>
      <c r="F41" s="44"/>
      <c r="G41" s="12"/>
      <c r="H41" s="45"/>
      <c r="I41" s="255">
        <f t="shared" si="4"/>
        <v>0</v>
      </c>
      <c r="J41" s="44"/>
      <c r="K41" s="12"/>
      <c r="L41" s="45"/>
      <c r="M41" s="255">
        <f t="shared" si="5"/>
        <v>0</v>
      </c>
      <c r="N41" s="44"/>
      <c r="O41" s="12"/>
      <c r="P41" s="45"/>
      <c r="Q41" s="255">
        <f>N41+O41+P41</f>
        <v>0</v>
      </c>
      <c r="R41" s="259">
        <f>E41+I41+M41+Q41</f>
        <v>0</v>
      </c>
      <c r="S41" s="282">
        <f t="shared" si="1"/>
        <v>0</v>
      </c>
    </row>
    <row r="42" spans="1:19" s="30" customFormat="1" ht="14.25" customHeight="1" outlineLevel="1">
      <c r="A42" s="308" t="s">
        <v>354</v>
      </c>
      <c r="B42" s="44"/>
      <c r="C42" s="12"/>
      <c r="D42" s="45"/>
      <c r="E42" s="255">
        <f t="shared" si="3"/>
        <v>0</v>
      </c>
      <c r="F42" s="44"/>
      <c r="G42" s="12"/>
      <c r="H42" s="45"/>
      <c r="I42" s="255">
        <f t="shared" si="4"/>
        <v>0</v>
      </c>
      <c r="J42" s="44"/>
      <c r="K42" s="12"/>
      <c r="L42" s="45"/>
      <c r="M42" s="255">
        <f t="shared" si="5"/>
        <v>0</v>
      </c>
      <c r="N42" s="44"/>
      <c r="O42" s="12"/>
      <c r="P42" s="45"/>
      <c r="Q42" s="255">
        <f>N42+O42+P42</f>
        <v>0</v>
      </c>
      <c r="R42" s="259">
        <f>E42+I42+M42+Q42</f>
        <v>0</v>
      </c>
      <c r="S42" s="282">
        <f t="shared" si="1"/>
        <v>0</v>
      </c>
    </row>
    <row r="43" spans="1:19" s="30" customFormat="1" ht="14.25" customHeight="1" outlineLevel="1">
      <c r="A43" s="307" t="s">
        <v>355</v>
      </c>
      <c r="B43" s="44"/>
      <c r="C43" s="12"/>
      <c r="D43" s="45"/>
      <c r="E43" s="255">
        <f t="shared" si="3"/>
        <v>0</v>
      </c>
      <c r="F43" s="44"/>
      <c r="G43" s="12"/>
      <c r="H43" s="45"/>
      <c r="I43" s="255">
        <f t="shared" si="4"/>
        <v>0</v>
      </c>
      <c r="J43" s="44"/>
      <c r="K43" s="12"/>
      <c r="L43" s="45"/>
      <c r="M43" s="255">
        <f t="shared" si="5"/>
        <v>0</v>
      </c>
      <c r="N43" s="44"/>
      <c r="O43" s="12"/>
      <c r="P43" s="45"/>
      <c r="Q43" s="255">
        <f>N43+O43+P43</f>
        <v>0</v>
      </c>
      <c r="R43" s="259">
        <f>E43+I43+M43+Q43</f>
        <v>0</v>
      </c>
      <c r="S43" s="282">
        <f t="shared" si="1"/>
        <v>0</v>
      </c>
    </row>
    <row r="44" spans="1:19" s="30" customFormat="1" ht="14.25" customHeight="1" outlineLevel="1">
      <c r="A44" s="307" t="s">
        <v>356</v>
      </c>
      <c r="B44" s="44"/>
      <c r="C44" s="12"/>
      <c r="D44" s="45"/>
      <c r="E44" s="255">
        <f t="shared" si="3"/>
        <v>0</v>
      </c>
      <c r="F44" s="44"/>
      <c r="G44" s="12"/>
      <c r="H44" s="45"/>
      <c r="I44" s="255">
        <f t="shared" si="4"/>
        <v>0</v>
      </c>
      <c r="J44" s="44"/>
      <c r="K44" s="12"/>
      <c r="L44" s="45"/>
      <c r="M44" s="255">
        <f t="shared" si="5"/>
        <v>0</v>
      </c>
      <c r="N44" s="44"/>
      <c r="O44" s="12"/>
      <c r="P44" s="45"/>
      <c r="Q44" s="255">
        <f>N44+O44+P44</f>
        <v>0</v>
      </c>
      <c r="R44" s="259">
        <f>E44+I44+M44+Q44</f>
        <v>0</v>
      </c>
      <c r="S44" s="282">
        <f t="shared" si="1"/>
        <v>0</v>
      </c>
    </row>
    <row r="45" spans="1:19" s="30" customFormat="1" ht="12.75" outlineLevel="1">
      <c r="A45" s="310" t="s">
        <v>357</v>
      </c>
      <c r="B45" s="44"/>
      <c r="C45" s="12"/>
      <c r="D45" s="45"/>
      <c r="E45" s="255">
        <f t="shared" si="3"/>
        <v>0</v>
      </c>
      <c r="F45" s="44"/>
      <c r="G45" s="12"/>
      <c r="H45" s="45"/>
      <c r="I45" s="255">
        <f t="shared" si="4"/>
        <v>0</v>
      </c>
      <c r="J45" s="44"/>
      <c r="K45" s="12"/>
      <c r="L45" s="45"/>
      <c r="M45" s="255">
        <f t="shared" si="5"/>
        <v>0</v>
      </c>
      <c r="N45" s="44"/>
      <c r="O45" s="12"/>
      <c r="P45" s="45"/>
      <c r="Q45" s="255">
        <f>N45+O45+P45</f>
        <v>0</v>
      </c>
      <c r="R45" s="259">
        <f>E45+I45+M45+Q45</f>
        <v>0</v>
      </c>
      <c r="S45" s="282">
        <f t="shared" si="1"/>
        <v>0</v>
      </c>
    </row>
    <row r="46" spans="1:19" s="30" customFormat="1" ht="12.75" outlineLevel="1">
      <c r="A46" s="202" t="s">
        <v>347</v>
      </c>
      <c r="B46" s="44"/>
      <c r="C46" s="12"/>
      <c r="D46" s="45"/>
      <c r="E46" s="255">
        <f t="shared" si="3"/>
        <v>0</v>
      </c>
      <c r="F46" s="44"/>
      <c r="G46" s="12"/>
      <c r="H46" s="45"/>
      <c r="I46" s="255">
        <f t="shared" si="4"/>
        <v>0</v>
      </c>
      <c r="J46" s="44"/>
      <c r="K46" s="12"/>
      <c r="L46" s="45"/>
      <c r="M46" s="255">
        <f t="shared" si="5"/>
        <v>0</v>
      </c>
      <c r="N46" s="44"/>
      <c r="O46" s="12"/>
      <c r="P46" s="45"/>
      <c r="Q46" s="255">
        <f t="shared" si="6"/>
        <v>0</v>
      </c>
      <c r="R46" s="259">
        <f t="shared" si="7"/>
        <v>0</v>
      </c>
      <c r="S46" s="282">
        <f t="shared" si="1"/>
        <v>0</v>
      </c>
    </row>
    <row r="47" spans="1:19" s="30" customFormat="1" ht="25.5" outlineLevel="1">
      <c r="A47" s="307" t="s">
        <v>367</v>
      </c>
      <c r="B47" s="44"/>
      <c r="C47" s="12"/>
      <c r="D47" s="45"/>
      <c r="E47" s="255">
        <f t="shared" si="3"/>
        <v>0</v>
      </c>
      <c r="F47" s="44"/>
      <c r="G47" s="12"/>
      <c r="H47" s="45"/>
      <c r="I47" s="255">
        <f t="shared" si="4"/>
        <v>0</v>
      </c>
      <c r="J47" s="44"/>
      <c r="K47" s="12"/>
      <c r="L47" s="45"/>
      <c r="M47" s="255">
        <f t="shared" si="5"/>
        <v>0</v>
      </c>
      <c r="N47" s="44"/>
      <c r="O47" s="12"/>
      <c r="P47" s="45"/>
      <c r="Q47" s="255">
        <f t="shared" si="6"/>
        <v>0</v>
      </c>
      <c r="R47" s="259">
        <f>E47+I47+M47+Q47</f>
        <v>0</v>
      </c>
      <c r="S47" s="282">
        <f t="shared" si="1"/>
        <v>0</v>
      </c>
    </row>
    <row r="48" spans="1:19" s="30" customFormat="1" ht="12.75" outlineLevel="1">
      <c r="A48" s="307"/>
      <c r="B48" s="44"/>
      <c r="C48" s="12"/>
      <c r="D48" s="45"/>
      <c r="E48" s="255">
        <f t="shared" si="3"/>
        <v>0</v>
      </c>
      <c r="F48" s="44"/>
      <c r="G48" s="12"/>
      <c r="H48" s="45"/>
      <c r="I48" s="255">
        <f t="shared" si="4"/>
        <v>0</v>
      </c>
      <c r="J48" s="44"/>
      <c r="K48" s="12"/>
      <c r="L48" s="45"/>
      <c r="M48" s="255">
        <f t="shared" si="5"/>
        <v>0</v>
      </c>
      <c r="N48" s="44"/>
      <c r="O48" s="12"/>
      <c r="P48" s="45"/>
      <c r="Q48" s="255">
        <f t="shared" si="6"/>
        <v>0</v>
      </c>
      <c r="R48" s="259">
        <f>E48+I48+M48+Q48</f>
        <v>0</v>
      </c>
      <c r="S48" s="282">
        <f t="shared" si="1"/>
        <v>0</v>
      </c>
    </row>
    <row r="49" spans="1:19" ht="12.75" outlineLevel="2">
      <c r="A49" s="310"/>
      <c r="B49" s="44"/>
      <c r="C49" s="12"/>
      <c r="D49" s="45"/>
      <c r="E49" s="255">
        <f t="shared" si="3"/>
        <v>0</v>
      </c>
      <c r="F49" s="44"/>
      <c r="G49" s="12"/>
      <c r="H49" s="45"/>
      <c r="I49" s="255">
        <f t="shared" si="4"/>
        <v>0</v>
      </c>
      <c r="J49" s="44"/>
      <c r="K49" s="12"/>
      <c r="L49" s="45"/>
      <c r="M49" s="255">
        <f t="shared" si="5"/>
        <v>0</v>
      </c>
      <c r="N49" s="44"/>
      <c r="O49" s="12"/>
      <c r="P49" s="45"/>
      <c r="Q49" s="255">
        <f t="shared" si="6"/>
        <v>0</v>
      </c>
      <c r="R49" s="259">
        <f>E49+I49+M49+Q49</f>
        <v>0</v>
      </c>
      <c r="S49" s="282">
        <f t="shared" si="1"/>
        <v>0</v>
      </c>
    </row>
    <row r="50" spans="1:19" ht="13.5" outlineLevel="1" thickBot="1">
      <c r="A50" s="311" t="s">
        <v>166</v>
      </c>
      <c r="B50" s="173">
        <f>SUM(B51:B55)</f>
        <v>0</v>
      </c>
      <c r="C50" s="174">
        <f aca="true" t="shared" si="11" ref="C50:R50">SUM(C51:C55)</f>
        <v>0</v>
      </c>
      <c r="D50" s="175">
        <f t="shared" si="11"/>
        <v>0</v>
      </c>
      <c r="E50" s="201">
        <f t="shared" si="11"/>
        <v>0</v>
      </c>
      <c r="F50" s="173">
        <f t="shared" si="11"/>
        <v>0</v>
      </c>
      <c r="G50" s="174">
        <f t="shared" si="11"/>
        <v>0</v>
      </c>
      <c r="H50" s="175">
        <f t="shared" si="11"/>
        <v>0</v>
      </c>
      <c r="I50" s="201">
        <f t="shared" si="11"/>
        <v>0</v>
      </c>
      <c r="J50" s="173">
        <f t="shared" si="11"/>
        <v>0</v>
      </c>
      <c r="K50" s="174">
        <f t="shared" si="11"/>
        <v>0</v>
      </c>
      <c r="L50" s="175">
        <f t="shared" si="11"/>
        <v>0</v>
      </c>
      <c r="M50" s="201">
        <f t="shared" si="11"/>
        <v>0</v>
      </c>
      <c r="N50" s="173">
        <f t="shared" si="11"/>
        <v>0</v>
      </c>
      <c r="O50" s="174">
        <f t="shared" si="11"/>
        <v>0</v>
      </c>
      <c r="P50" s="175">
        <f t="shared" si="11"/>
        <v>0</v>
      </c>
      <c r="Q50" s="201">
        <f t="shared" si="11"/>
        <v>0</v>
      </c>
      <c r="R50" s="175">
        <f t="shared" si="11"/>
        <v>0</v>
      </c>
      <c r="S50" s="201">
        <f t="shared" si="1"/>
        <v>0</v>
      </c>
    </row>
    <row r="51" spans="1:19" ht="38.25" outlineLevel="2">
      <c r="A51" s="312" t="s">
        <v>358</v>
      </c>
      <c r="B51" s="44"/>
      <c r="C51" s="12"/>
      <c r="D51" s="45"/>
      <c r="E51" s="255">
        <f t="shared" si="3"/>
        <v>0</v>
      </c>
      <c r="F51" s="44"/>
      <c r="G51" s="12"/>
      <c r="H51" s="45"/>
      <c r="I51" s="255">
        <f t="shared" si="4"/>
        <v>0</v>
      </c>
      <c r="J51" s="44"/>
      <c r="K51" s="12"/>
      <c r="L51" s="45"/>
      <c r="M51" s="255">
        <f t="shared" si="5"/>
        <v>0</v>
      </c>
      <c r="N51" s="44"/>
      <c r="O51" s="12"/>
      <c r="P51" s="45"/>
      <c r="Q51" s="255">
        <f t="shared" si="6"/>
        <v>0</v>
      </c>
      <c r="R51" s="259">
        <f>E51+I51+M51+Q51</f>
        <v>0</v>
      </c>
      <c r="S51" s="282">
        <f t="shared" si="1"/>
        <v>0</v>
      </c>
    </row>
    <row r="52" spans="1:19" ht="12.75" outlineLevel="2">
      <c r="A52" s="313" t="s">
        <v>361</v>
      </c>
      <c r="B52" s="44"/>
      <c r="C52" s="12"/>
      <c r="D52" s="45"/>
      <c r="E52" s="255">
        <f t="shared" si="3"/>
        <v>0</v>
      </c>
      <c r="F52" s="44"/>
      <c r="G52" s="12"/>
      <c r="H52" s="45"/>
      <c r="I52" s="255">
        <f t="shared" si="4"/>
        <v>0</v>
      </c>
      <c r="J52" s="44"/>
      <c r="K52" s="12"/>
      <c r="L52" s="45"/>
      <c r="M52" s="255">
        <f t="shared" si="5"/>
        <v>0</v>
      </c>
      <c r="N52" s="44"/>
      <c r="O52" s="12"/>
      <c r="P52" s="45"/>
      <c r="Q52" s="255">
        <f t="shared" si="6"/>
        <v>0</v>
      </c>
      <c r="R52" s="259">
        <f>E52+I52+M52+Q52</f>
        <v>0</v>
      </c>
      <c r="S52" s="282">
        <f t="shared" si="1"/>
        <v>0</v>
      </c>
    </row>
    <row r="53" spans="1:19" ht="25.5" outlineLevel="2">
      <c r="A53" s="313" t="s">
        <v>362</v>
      </c>
      <c r="B53" s="44"/>
      <c r="C53" s="12"/>
      <c r="D53" s="45"/>
      <c r="E53" s="255">
        <f t="shared" si="3"/>
        <v>0</v>
      </c>
      <c r="F53" s="44"/>
      <c r="G53" s="12"/>
      <c r="H53" s="45"/>
      <c r="I53" s="255">
        <f t="shared" si="4"/>
        <v>0</v>
      </c>
      <c r="J53" s="44"/>
      <c r="K53" s="12"/>
      <c r="L53" s="45"/>
      <c r="M53" s="255">
        <f t="shared" si="5"/>
        <v>0</v>
      </c>
      <c r="N53" s="44"/>
      <c r="O53" s="12"/>
      <c r="P53" s="45"/>
      <c r="Q53" s="255">
        <f t="shared" si="6"/>
        <v>0</v>
      </c>
      <c r="R53" s="259">
        <f>E53+I53+M53+Q53</f>
        <v>0</v>
      </c>
      <c r="S53" s="282">
        <f t="shared" si="1"/>
        <v>0</v>
      </c>
    </row>
    <row r="54" spans="1:19" ht="12.75" outlineLevel="2">
      <c r="A54" s="313"/>
      <c r="B54" s="44"/>
      <c r="C54" s="12"/>
      <c r="D54" s="45"/>
      <c r="E54" s="255">
        <f t="shared" si="3"/>
        <v>0</v>
      </c>
      <c r="F54" s="44"/>
      <c r="G54" s="12"/>
      <c r="H54" s="45"/>
      <c r="I54" s="255">
        <f t="shared" si="4"/>
        <v>0</v>
      </c>
      <c r="J54" s="44"/>
      <c r="K54" s="12"/>
      <c r="L54" s="45"/>
      <c r="M54" s="255">
        <f t="shared" si="5"/>
        <v>0</v>
      </c>
      <c r="N54" s="44"/>
      <c r="O54" s="12"/>
      <c r="P54" s="45"/>
      <c r="Q54" s="255">
        <f t="shared" si="6"/>
        <v>0</v>
      </c>
      <c r="R54" s="259">
        <f>E54+I54+M54+Q54</f>
        <v>0</v>
      </c>
      <c r="S54" s="282">
        <f t="shared" si="1"/>
        <v>0</v>
      </c>
    </row>
    <row r="55" spans="1:19" ht="17.25" customHeight="1" outlineLevel="2" thickBot="1">
      <c r="A55" s="314" t="s">
        <v>359</v>
      </c>
      <c r="B55" s="186"/>
      <c r="C55" s="187"/>
      <c r="D55" s="198"/>
      <c r="E55" s="257">
        <f t="shared" si="3"/>
        <v>0</v>
      </c>
      <c r="F55" s="186"/>
      <c r="G55" s="187"/>
      <c r="H55" s="198"/>
      <c r="I55" s="257">
        <f t="shared" si="4"/>
        <v>0</v>
      </c>
      <c r="J55" s="186"/>
      <c r="K55" s="187"/>
      <c r="L55" s="198"/>
      <c r="M55" s="257">
        <f t="shared" si="5"/>
        <v>0</v>
      </c>
      <c r="N55" s="186"/>
      <c r="O55" s="187"/>
      <c r="P55" s="198"/>
      <c r="Q55" s="257">
        <f t="shared" si="6"/>
        <v>0</v>
      </c>
      <c r="R55" s="260">
        <f>E55+I55+M55+Q55</f>
        <v>0</v>
      </c>
      <c r="S55" s="283">
        <f t="shared" si="1"/>
        <v>0</v>
      </c>
    </row>
  </sheetData>
  <sheetProtection/>
  <mergeCells count="1">
    <mergeCell ref="S3:S4"/>
  </mergeCells>
  <printOptions/>
  <pageMargins left="0.29" right="0.28" top="0.22" bottom="0.22" header="0.5" footer="0.5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5" sqref="Q25"/>
    </sheetView>
  </sheetViews>
  <sheetFormatPr defaultColWidth="9.140625" defaultRowHeight="12.75" outlineLevelRow="1" outlineLevelCol="2"/>
  <cols>
    <col min="1" max="1" width="37.00390625" style="3" customWidth="1"/>
    <col min="2" max="2" width="12.140625" style="0" customWidth="1" outlineLevel="2"/>
    <col min="3" max="3" width="11.00390625" style="0" customWidth="1" outlineLevel="2"/>
    <col min="4" max="4" width="11.28125" style="0" customWidth="1" outlineLevel="2"/>
    <col min="5" max="5" width="12.57421875" style="0" customWidth="1" outlineLevel="1"/>
    <col min="6" max="6" width="11.7109375" style="0" customWidth="1" outlineLevel="2"/>
    <col min="7" max="7" width="9.57421875" style="0" customWidth="1" outlineLevel="2"/>
    <col min="8" max="8" width="8.7109375" style="0" customWidth="1" outlineLevel="2"/>
    <col min="9" max="9" width="12.421875" style="0" customWidth="1" outlineLevel="1"/>
    <col min="10" max="10" width="12.00390625" style="0" customWidth="1" outlineLevel="2"/>
    <col min="11" max="11" width="10.421875" style="0" customWidth="1" outlineLevel="2"/>
    <col min="12" max="12" width="10.57421875" style="0" customWidth="1" outlineLevel="2"/>
    <col min="13" max="13" width="11.7109375" style="0" customWidth="1" outlineLevel="1"/>
    <col min="14" max="14" width="11.28125" style="0" customWidth="1" outlineLevel="2"/>
    <col min="15" max="15" width="10.57421875" style="0" customWidth="1" outlineLevel="2"/>
    <col min="16" max="16" width="8.7109375" style="0" customWidth="1" outlineLevel="2"/>
    <col min="17" max="17" width="12.8515625" style="0" customWidth="1" outlineLevel="1"/>
    <col min="18" max="18" width="14.28125" style="0" customWidth="1"/>
  </cols>
  <sheetData>
    <row r="1" ht="15.75">
      <c r="A1" s="1">
        <v>28</v>
      </c>
    </row>
    <row r="2" ht="19.5" customHeight="1" thickBot="1">
      <c r="B2" s="126" t="s">
        <v>286</v>
      </c>
    </row>
    <row r="3" spans="1:18" ht="15.75" customHeight="1" thickBot="1">
      <c r="A3" s="190"/>
      <c r="B3" s="48" t="s">
        <v>0</v>
      </c>
      <c r="C3" s="48"/>
      <c r="D3" s="48"/>
      <c r="E3" s="39"/>
      <c r="F3" s="48" t="s">
        <v>1</v>
      </c>
      <c r="G3" s="48"/>
      <c r="H3" s="48"/>
      <c r="I3" s="39"/>
      <c r="J3" s="48" t="s">
        <v>2</v>
      </c>
      <c r="K3" s="48"/>
      <c r="L3" s="48"/>
      <c r="M3" s="39"/>
      <c r="N3" s="48" t="s">
        <v>3</v>
      </c>
      <c r="O3" s="48"/>
      <c r="P3" s="48"/>
      <c r="Q3" s="39"/>
      <c r="R3" s="248" t="s">
        <v>4</v>
      </c>
    </row>
    <row r="4" spans="1:18" s="29" customFormat="1" ht="30">
      <c r="A4" s="191"/>
      <c r="B4" s="178">
        <v>38961</v>
      </c>
      <c r="C4" s="178">
        <v>38991</v>
      </c>
      <c r="D4" s="206">
        <v>39022</v>
      </c>
      <c r="E4" s="250" t="s">
        <v>224</v>
      </c>
      <c r="F4" s="178">
        <v>39052</v>
      </c>
      <c r="G4" s="178">
        <v>39083</v>
      </c>
      <c r="H4" s="206">
        <v>39114</v>
      </c>
      <c r="I4" s="250" t="s">
        <v>225</v>
      </c>
      <c r="J4" s="178">
        <v>39142</v>
      </c>
      <c r="K4" s="178">
        <v>39173</v>
      </c>
      <c r="L4" s="206">
        <v>39203</v>
      </c>
      <c r="M4" s="250" t="s">
        <v>226</v>
      </c>
      <c r="N4" s="178">
        <v>39234</v>
      </c>
      <c r="O4" s="178">
        <v>39264</v>
      </c>
      <c r="P4" s="206">
        <v>39295</v>
      </c>
      <c r="Q4" s="250" t="s">
        <v>227</v>
      </c>
      <c r="R4" s="249"/>
    </row>
    <row r="5" spans="1:18" s="4" customFormat="1" ht="31.5">
      <c r="A5" s="13" t="s">
        <v>140</v>
      </c>
      <c r="B5" s="7"/>
      <c r="C5" s="8"/>
      <c r="D5" s="8"/>
      <c r="E5" s="10"/>
      <c r="F5" s="7"/>
      <c r="G5" s="8"/>
      <c r="H5" s="8"/>
      <c r="I5" s="17"/>
      <c r="J5" s="7"/>
      <c r="K5" s="8"/>
      <c r="L5" s="8"/>
      <c r="M5" s="17"/>
      <c r="N5" s="7"/>
      <c r="O5" s="8"/>
      <c r="P5" s="8"/>
      <c r="Q5" s="17"/>
      <c r="R5" s="9"/>
    </row>
    <row r="6" spans="1:18" s="4" customFormat="1" ht="15">
      <c r="A6" s="14" t="s">
        <v>141</v>
      </c>
      <c r="B6" s="18">
        <f>SUM(B7:B8)</f>
        <v>0</v>
      </c>
      <c r="C6" s="15">
        <f>SUM(C7:C8)</f>
        <v>0</v>
      </c>
      <c r="D6" s="15">
        <f>SUM(D7:D8)</f>
        <v>0</v>
      </c>
      <c r="E6" s="19">
        <f>SUM(B6:D6)</f>
        <v>0</v>
      </c>
      <c r="F6" s="18">
        <f>SUM(F7:F8)</f>
        <v>0</v>
      </c>
      <c r="G6" s="15">
        <f>SUM(G7:G8)</f>
        <v>0</v>
      </c>
      <c r="H6" s="15">
        <f>SUM(H7:H8)</f>
        <v>0</v>
      </c>
      <c r="I6" s="19">
        <f aca="true" t="shared" si="0" ref="I6:I48">SUM(F6:H6)</f>
        <v>0</v>
      </c>
      <c r="J6" s="18">
        <f>SUM(J7:J8)</f>
        <v>0</v>
      </c>
      <c r="K6" s="15">
        <f>SUM(K7:K8)</f>
        <v>0</v>
      </c>
      <c r="L6" s="15">
        <f>SUM(L7:L8)</f>
        <v>0</v>
      </c>
      <c r="M6" s="19">
        <f aca="true" t="shared" si="1" ref="M6:M48">SUM(J6:L6)</f>
        <v>0</v>
      </c>
      <c r="N6" s="18">
        <f>SUM(N7:N8)</f>
        <v>0</v>
      </c>
      <c r="O6" s="15">
        <f>SUM(O7:O8)</f>
        <v>0</v>
      </c>
      <c r="P6" s="15">
        <f>SUM(P7:P8)</f>
        <v>0</v>
      </c>
      <c r="Q6" s="19">
        <f aca="true" t="shared" si="2" ref="Q6:Q48">SUM(N6:P6)</f>
        <v>0</v>
      </c>
      <c r="R6" s="15">
        <f>E6+I6+M6+Q6</f>
        <v>0</v>
      </c>
    </row>
    <row r="7" spans="1:18" s="4" customFormat="1" ht="15" outlineLevel="1">
      <c r="A7" s="20"/>
      <c r="B7" s="21"/>
      <c r="C7" s="16"/>
      <c r="D7" s="16"/>
      <c r="E7" s="19">
        <f aca="true" t="shared" si="3" ref="E7:E48">SUM(B7:D7)</f>
        <v>0</v>
      </c>
      <c r="F7" s="21"/>
      <c r="G7" s="16"/>
      <c r="H7" s="16"/>
      <c r="I7" s="19">
        <f t="shared" si="0"/>
        <v>0</v>
      </c>
      <c r="J7" s="21"/>
      <c r="K7" s="16"/>
      <c r="L7" s="16"/>
      <c r="M7" s="19">
        <f t="shared" si="1"/>
        <v>0</v>
      </c>
      <c r="N7" s="21"/>
      <c r="O7" s="16"/>
      <c r="P7" s="16"/>
      <c r="Q7" s="19">
        <f t="shared" si="2"/>
        <v>0</v>
      </c>
      <c r="R7" s="251">
        <f aca="true" t="shared" si="4" ref="R7:R48">E7+I7+M7+Q7</f>
        <v>0</v>
      </c>
    </row>
    <row r="8" spans="1:18" s="4" customFormat="1" ht="15" outlineLevel="1">
      <c r="A8" s="20"/>
      <c r="B8" s="21"/>
      <c r="C8" s="16"/>
      <c r="D8" s="16"/>
      <c r="E8" s="19">
        <f t="shared" si="3"/>
        <v>0</v>
      </c>
      <c r="F8" s="21"/>
      <c r="G8" s="16"/>
      <c r="H8" s="16"/>
      <c r="I8" s="19">
        <f t="shared" si="0"/>
        <v>0</v>
      </c>
      <c r="J8" s="21"/>
      <c r="K8" s="16"/>
      <c r="L8" s="16"/>
      <c r="M8" s="19">
        <f t="shared" si="1"/>
        <v>0</v>
      </c>
      <c r="N8" s="21"/>
      <c r="O8" s="16"/>
      <c r="P8" s="16"/>
      <c r="Q8" s="19">
        <f t="shared" si="2"/>
        <v>0</v>
      </c>
      <c r="R8" s="251">
        <f t="shared" si="4"/>
        <v>0</v>
      </c>
    </row>
    <row r="9" spans="1:18" s="4" customFormat="1" ht="15">
      <c r="A9" s="14" t="s">
        <v>142</v>
      </c>
      <c r="B9" s="18">
        <f>SUM(B10:B11)</f>
        <v>0</v>
      </c>
      <c r="C9" s="15">
        <f>SUM(C10:C11)</f>
        <v>0</v>
      </c>
      <c r="D9" s="15">
        <f>SUM(D10:D11)</f>
        <v>0</v>
      </c>
      <c r="E9" s="19">
        <f t="shared" si="3"/>
        <v>0</v>
      </c>
      <c r="F9" s="18">
        <f>SUM(F10:F11)</f>
        <v>0</v>
      </c>
      <c r="G9" s="15">
        <f>SUM(G10:G11)</f>
        <v>0</v>
      </c>
      <c r="H9" s="15">
        <f>SUM(H10:H11)</f>
        <v>0</v>
      </c>
      <c r="I9" s="19">
        <f t="shared" si="0"/>
        <v>0</v>
      </c>
      <c r="J9" s="18">
        <f>SUM(J10:J11)</f>
        <v>0</v>
      </c>
      <c r="K9" s="15">
        <f>SUM(K10:K11)</f>
        <v>0</v>
      </c>
      <c r="L9" s="15">
        <f>SUM(L10:L11)</f>
        <v>0</v>
      </c>
      <c r="M9" s="19">
        <f t="shared" si="1"/>
        <v>0</v>
      </c>
      <c r="N9" s="18">
        <f>SUM(N10:N11)</f>
        <v>0</v>
      </c>
      <c r="O9" s="15">
        <f>SUM(O10:O11)</f>
        <v>0</v>
      </c>
      <c r="P9" s="15">
        <f>SUM(P10:P11)</f>
        <v>0</v>
      </c>
      <c r="Q9" s="19">
        <f t="shared" si="2"/>
        <v>0</v>
      </c>
      <c r="R9" s="15">
        <f t="shared" si="4"/>
        <v>0</v>
      </c>
    </row>
    <row r="10" spans="1:18" s="4" customFormat="1" ht="15" outlineLevel="1">
      <c r="A10" s="20"/>
      <c r="B10" s="21"/>
      <c r="C10" s="16"/>
      <c r="D10" s="16"/>
      <c r="E10" s="19">
        <f t="shared" si="3"/>
        <v>0</v>
      </c>
      <c r="F10" s="21"/>
      <c r="G10" s="16"/>
      <c r="H10" s="16"/>
      <c r="I10" s="19">
        <f t="shared" si="0"/>
        <v>0</v>
      </c>
      <c r="J10" s="21"/>
      <c r="K10" s="16"/>
      <c r="L10" s="16"/>
      <c r="M10" s="19">
        <f t="shared" si="1"/>
        <v>0</v>
      </c>
      <c r="N10" s="21"/>
      <c r="O10" s="16"/>
      <c r="P10" s="16"/>
      <c r="Q10" s="19">
        <f t="shared" si="2"/>
        <v>0</v>
      </c>
      <c r="R10" s="251">
        <f t="shared" si="4"/>
        <v>0</v>
      </c>
    </row>
    <row r="11" spans="1:18" s="4" customFormat="1" ht="15" outlineLevel="1">
      <c r="A11" s="20"/>
      <c r="B11" s="21"/>
      <c r="C11" s="16"/>
      <c r="D11" s="16"/>
      <c r="E11" s="19">
        <f t="shared" si="3"/>
        <v>0</v>
      </c>
      <c r="F11" s="21"/>
      <c r="G11" s="16"/>
      <c r="H11" s="16"/>
      <c r="I11" s="19">
        <f t="shared" si="0"/>
        <v>0</v>
      </c>
      <c r="J11" s="21"/>
      <c r="K11" s="16"/>
      <c r="L11" s="16"/>
      <c r="M11" s="19">
        <f t="shared" si="1"/>
        <v>0</v>
      </c>
      <c r="N11" s="21"/>
      <c r="O11" s="16"/>
      <c r="P11" s="16"/>
      <c r="Q11" s="19">
        <f t="shared" si="2"/>
        <v>0</v>
      </c>
      <c r="R11" s="251">
        <f t="shared" si="4"/>
        <v>0</v>
      </c>
    </row>
    <row r="12" spans="1:18" s="4" customFormat="1" ht="15">
      <c r="A12" s="14" t="s">
        <v>143</v>
      </c>
      <c r="B12" s="18">
        <f>SUM(B13:B17)</f>
        <v>0</v>
      </c>
      <c r="C12" s="15">
        <f>SUM(C13:C17)</f>
        <v>0</v>
      </c>
      <c r="D12" s="15">
        <f>SUM(D13:D17)</f>
        <v>0</v>
      </c>
      <c r="E12" s="19">
        <f t="shared" si="3"/>
        <v>0</v>
      </c>
      <c r="F12" s="18">
        <f>SUM(F13:F17)</f>
        <v>0</v>
      </c>
      <c r="G12" s="15">
        <f>SUM(G13:G17)</f>
        <v>0</v>
      </c>
      <c r="H12" s="15">
        <f>SUM(H13:H17)</f>
        <v>0</v>
      </c>
      <c r="I12" s="19">
        <f t="shared" si="0"/>
        <v>0</v>
      </c>
      <c r="J12" s="18">
        <f>SUM(J13:J17)</f>
        <v>0</v>
      </c>
      <c r="K12" s="15">
        <f>SUM(K13:K17)</f>
        <v>0</v>
      </c>
      <c r="L12" s="15">
        <f>SUM(L13:L17)</f>
        <v>0</v>
      </c>
      <c r="M12" s="19">
        <f t="shared" si="1"/>
        <v>0</v>
      </c>
      <c r="N12" s="18">
        <f>SUM(N13:N17)</f>
        <v>0</v>
      </c>
      <c r="O12" s="15">
        <f>SUM(O13:O17)</f>
        <v>0</v>
      </c>
      <c r="P12" s="15">
        <f>SUM(P13:P17)</f>
        <v>0</v>
      </c>
      <c r="Q12" s="19">
        <f t="shared" si="2"/>
        <v>0</v>
      </c>
      <c r="R12" s="15">
        <f t="shared" si="4"/>
        <v>0</v>
      </c>
    </row>
    <row r="13" spans="1:18" s="4" customFormat="1" ht="25.5" outlineLevel="1">
      <c r="A13" s="313" t="s">
        <v>372</v>
      </c>
      <c r="B13" s="124"/>
      <c r="C13" s="16"/>
      <c r="D13" s="16"/>
      <c r="E13" s="19">
        <f t="shared" si="3"/>
        <v>0</v>
      </c>
      <c r="F13" s="21"/>
      <c r="G13" s="16"/>
      <c r="H13" s="16"/>
      <c r="I13" s="19">
        <f t="shared" si="0"/>
        <v>0</v>
      </c>
      <c r="J13" s="21"/>
      <c r="K13" s="16"/>
      <c r="L13" s="16"/>
      <c r="M13" s="19">
        <f t="shared" si="1"/>
        <v>0</v>
      </c>
      <c r="N13" s="21"/>
      <c r="O13" s="16"/>
      <c r="P13" s="16"/>
      <c r="Q13" s="19">
        <f t="shared" si="2"/>
        <v>0</v>
      </c>
      <c r="R13" s="251">
        <f t="shared" si="4"/>
        <v>0</v>
      </c>
    </row>
    <row r="14" spans="1:18" s="4" customFormat="1" ht="25.5" outlineLevel="1">
      <c r="A14" s="313" t="s">
        <v>373</v>
      </c>
      <c r="B14" s="124"/>
      <c r="C14" s="16"/>
      <c r="D14" s="16"/>
      <c r="E14" s="19">
        <f t="shared" si="3"/>
        <v>0</v>
      </c>
      <c r="F14" s="21"/>
      <c r="G14" s="16"/>
      <c r="H14" s="16"/>
      <c r="I14" s="19">
        <f t="shared" si="0"/>
        <v>0</v>
      </c>
      <c r="J14" s="21"/>
      <c r="K14" s="16"/>
      <c r="L14" s="16"/>
      <c r="M14" s="19">
        <f t="shared" si="1"/>
        <v>0</v>
      </c>
      <c r="N14" s="21"/>
      <c r="O14" s="16"/>
      <c r="P14" s="16"/>
      <c r="Q14" s="19">
        <f t="shared" si="2"/>
        <v>0</v>
      </c>
      <c r="R14" s="251">
        <f t="shared" si="4"/>
        <v>0</v>
      </c>
    </row>
    <row r="15" spans="1:18" s="4" customFormat="1" ht="27.75" customHeight="1" outlineLevel="1">
      <c r="A15" s="313" t="s">
        <v>374</v>
      </c>
      <c r="B15" s="124"/>
      <c r="C15" s="16"/>
      <c r="D15" s="16"/>
      <c r="E15" s="19">
        <f t="shared" si="3"/>
        <v>0</v>
      </c>
      <c r="F15" s="21"/>
      <c r="G15" s="16"/>
      <c r="H15" s="16"/>
      <c r="I15" s="19">
        <f t="shared" si="0"/>
        <v>0</v>
      </c>
      <c r="J15" s="21"/>
      <c r="K15" s="16"/>
      <c r="L15" s="16"/>
      <c r="M15" s="19">
        <f t="shared" si="1"/>
        <v>0</v>
      </c>
      <c r="N15" s="21"/>
      <c r="O15" s="16"/>
      <c r="P15" s="16"/>
      <c r="Q15" s="19">
        <f t="shared" si="2"/>
        <v>0</v>
      </c>
      <c r="R15" s="251">
        <f t="shared" si="4"/>
        <v>0</v>
      </c>
    </row>
    <row r="16" spans="1:18" s="4" customFormat="1" ht="15" outlineLevel="1">
      <c r="A16" s="313"/>
      <c r="B16" s="21"/>
      <c r="C16" s="16"/>
      <c r="D16" s="16"/>
      <c r="E16" s="19">
        <f t="shared" si="3"/>
        <v>0</v>
      </c>
      <c r="F16" s="21"/>
      <c r="G16" s="16"/>
      <c r="H16" s="16"/>
      <c r="I16" s="19">
        <f t="shared" si="0"/>
        <v>0</v>
      </c>
      <c r="J16" s="21"/>
      <c r="K16" s="16"/>
      <c r="L16" s="16"/>
      <c r="M16" s="19">
        <f t="shared" si="1"/>
        <v>0</v>
      </c>
      <c r="N16" s="21"/>
      <c r="O16" s="16"/>
      <c r="P16" s="16"/>
      <c r="Q16" s="19">
        <f t="shared" si="2"/>
        <v>0</v>
      </c>
      <c r="R16" s="251">
        <f t="shared" si="4"/>
        <v>0</v>
      </c>
    </row>
    <row r="17" spans="1:18" s="4" customFormat="1" ht="15" outlineLevel="1">
      <c r="A17" s="20"/>
      <c r="B17" s="21"/>
      <c r="C17" s="16"/>
      <c r="D17" s="16"/>
      <c r="E17" s="19">
        <f t="shared" si="3"/>
        <v>0</v>
      </c>
      <c r="F17" s="21"/>
      <c r="G17" s="16"/>
      <c r="H17" s="16"/>
      <c r="I17" s="19">
        <f t="shared" si="0"/>
        <v>0</v>
      </c>
      <c r="J17" s="21"/>
      <c r="K17" s="16"/>
      <c r="L17" s="16"/>
      <c r="M17" s="19">
        <f t="shared" si="1"/>
        <v>0</v>
      </c>
      <c r="N17" s="21"/>
      <c r="O17" s="16"/>
      <c r="P17" s="16"/>
      <c r="Q17" s="19">
        <f t="shared" si="2"/>
        <v>0</v>
      </c>
      <c r="R17" s="251">
        <f t="shared" si="4"/>
        <v>0</v>
      </c>
    </row>
    <row r="18" spans="1:18" s="4" customFormat="1" ht="30">
      <c r="A18" s="14" t="s">
        <v>144</v>
      </c>
      <c r="B18" s="18">
        <f>SUM(B19:B22)</f>
        <v>0</v>
      </c>
      <c r="C18" s="15">
        <f>SUM(C19:C22)</f>
        <v>0</v>
      </c>
      <c r="D18" s="15">
        <f>SUM(D19:D22)</f>
        <v>0</v>
      </c>
      <c r="E18" s="19">
        <f t="shared" si="3"/>
        <v>0</v>
      </c>
      <c r="F18" s="18">
        <f>SUM(F19:F22)</f>
        <v>0</v>
      </c>
      <c r="G18" s="15">
        <f>SUM(G19:G22)</f>
        <v>0</v>
      </c>
      <c r="H18" s="15">
        <f>SUM(H19:H22)</f>
        <v>0</v>
      </c>
      <c r="I18" s="19">
        <f t="shared" si="0"/>
        <v>0</v>
      </c>
      <c r="J18" s="18">
        <f>SUM(J19:J22)</f>
        <v>0</v>
      </c>
      <c r="K18" s="15">
        <f>SUM(K19:K22)</f>
        <v>0</v>
      </c>
      <c r="L18" s="15">
        <f>SUM(L19:L22)</f>
        <v>0</v>
      </c>
      <c r="M18" s="19">
        <f t="shared" si="1"/>
        <v>0</v>
      </c>
      <c r="N18" s="18">
        <f>SUM(N19:N22)</f>
        <v>0</v>
      </c>
      <c r="O18" s="15">
        <f>SUM(O19:O22)</f>
        <v>0</v>
      </c>
      <c r="P18" s="15">
        <f>SUM(P19:P22)</f>
        <v>0</v>
      </c>
      <c r="Q18" s="19">
        <f t="shared" si="2"/>
        <v>0</v>
      </c>
      <c r="R18" s="15">
        <f t="shared" si="4"/>
        <v>0</v>
      </c>
    </row>
    <row r="19" spans="1:18" s="4" customFormat="1" ht="15" outlineLevel="1">
      <c r="A19" s="20"/>
      <c r="B19" s="21"/>
      <c r="C19" s="16"/>
      <c r="D19" s="16"/>
      <c r="E19" s="19">
        <f t="shared" si="3"/>
        <v>0</v>
      </c>
      <c r="F19" s="21"/>
      <c r="G19" s="16"/>
      <c r="H19" s="16"/>
      <c r="I19" s="19">
        <f t="shared" si="0"/>
        <v>0</v>
      </c>
      <c r="J19" s="21"/>
      <c r="K19" s="16"/>
      <c r="L19" s="16"/>
      <c r="M19" s="19">
        <f t="shared" si="1"/>
        <v>0</v>
      </c>
      <c r="N19" s="21"/>
      <c r="O19" s="16"/>
      <c r="P19" s="16"/>
      <c r="Q19" s="19">
        <f t="shared" si="2"/>
        <v>0</v>
      </c>
      <c r="R19" s="251">
        <f t="shared" si="4"/>
        <v>0</v>
      </c>
    </row>
    <row r="20" spans="1:18" s="4" customFormat="1" ht="15" outlineLevel="1">
      <c r="A20" s="20"/>
      <c r="B20" s="21"/>
      <c r="C20" s="16"/>
      <c r="D20" s="16"/>
      <c r="E20" s="19">
        <f t="shared" si="3"/>
        <v>0</v>
      </c>
      <c r="F20" s="21"/>
      <c r="G20" s="16"/>
      <c r="H20" s="16"/>
      <c r="I20" s="19">
        <f t="shared" si="0"/>
        <v>0</v>
      </c>
      <c r="J20" s="21"/>
      <c r="K20" s="16"/>
      <c r="L20" s="16"/>
      <c r="M20" s="19">
        <f t="shared" si="1"/>
        <v>0</v>
      </c>
      <c r="N20" s="21"/>
      <c r="O20" s="16"/>
      <c r="P20" s="16"/>
      <c r="Q20" s="19">
        <f t="shared" si="2"/>
        <v>0</v>
      </c>
      <c r="R20" s="251">
        <f t="shared" si="4"/>
        <v>0</v>
      </c>
    </row>
    <row r="21" spans="1:18" s="4" customFormat="1" ht="15" outlineLevel="1">
      <c r="A21" s="20"/>
      <c r="B21" s="21"/>
      <c r="C21" s="16"/>
      <c r="D21" s="16"/>
      <c r="E21" s="19">
        <f t="shared" si="3"/>
        <v>0</v>
      </c>
      <c r="F21" s="21"/>
      <c r="G21" s="16"/>
      <c r="H21" s="16"/>
      <c r="I21" s="19">
        <f t="shared" si="0"/>
        <v>0</v>
      </c>
      <c r="J21" s="21"/>
      <c r="K21" s="16"/>
      <c r="L21" s="16"/>
      <c r="M21" s="19">
        <f t="shared" si="1"/>
        <v>0</v>
      </c>
      <c r="N21" s="21"/>
      <c r="O21" s="16"/>
      <c r="P21" s="16"/>
      <c r="Q21" s="19">
        <f t="shared" si="2"/>
        <v>0</v>
      </c>
      <c r="R21" s="251">
        <f t="shared" si="4"/>
        <v>0</v>
      </c>
    </row>
    <row r="22" spans="1:18" s="4" customFormat="1" ht="15" outlineLevel="1">
      <c r="A22" s="20"/>
      <c r="B22" s="21"/>
      <c r="C22" s="16"/>
      <c r="D22" s="16"/>
      <c r="E22" s="19">
        <f t="shared" si="3"/>
        <v>0</v>
      </c>
      <c r="F22" s="21"/>
      <c r="G22" s="16"/>
      <c r="H22" s="16"/>
      <c r="I22" s="19">
        <f t="shared" si="0"/>
        <v>0</v>
      </c>
      <c r="J22" s="21"/>
      <c r="K22" s="16"/>
      <c r="L22" s="16"/>
      <c r="M22" s="19">
        <f t="shared" si="1"/>
        <v>0</v>
      </c>
      <c r="N22" s="21"/>
      <c r="O22" s="16"/>
      <c r="P22" s="16"/>
      <c r="Q22" s="19">
        <f t="shared" si="2"/>
        <v>0</v>
      </c>
      <c r="R22" s="251">
        <f t="shared" si="4"/>
        <v>0</v>
      </c>
    </row>
    <row r="23" spans="1:18" s="4" customFormat="1" ht="30">
      <c r="A23" s="14" t="s">
        <v>145</v>
      </c>
      <c r="B23" s="18">
        <f>SUM(B24:B29)</f>
        <v>0</v>
      </c>
      <c r="C23" s="15">
        <f>SUM(C24:C29)</f>
        <v>0</v>
      </c>
      <c r="D23" s="15">
        <f>SUM(D24:D29)</f>
        <v>0</v>
      </c>
      <c r="E23" s="19">
        <f t="shared" si="3"/>
        <v>0</v>
      </c>
      <c r="F23" s="18">
        <f>SUM(F24:F29)</f>
        <v>0</v>
      </c>
      <c r="G23" s="15">
        <f>SUM(G24:G29)</f>
        <v>0</v>
      </c>
      <c r="H23" s="15">
        <f>SUM(H24:H29)</f>
        <v>0</v>
      </c>
      <c r="I23" s="19">
        <f t="shared" si="0"/>
        <v>0</v>
      </c>
      <c r="J23" s="18">
        <f>SUM(J24:J29)</f>
        <v>0</v>
      </c>
      <c r="K23" s="15">
        <f>SUM(K24:K29)</f>
        <v>0</v>
      </c>
      <c r="L23" s="15">
        <f>SUM(L24:L29)</f>
        <v>0</v>
      </c>
      <c r="M23" s="19">
        <f t="shared" si="1"/>
        <v>0</v>
      </c>
      <c r="N23" s="18">
        <f>SUM(N24:N29)</f>
        <v>0</v>
      </c>
      <c r="O23" s="15">
        <f>SUM(O24:O29)</f>
        <v>0</v>
      </c>
      <c r="P23" s="15">
        <f>SUM(P24:P29)</f>
        <v>0</v>
      </c>
      <c r="Q23" s="19">
        <f t="shared" si="2"/>
        <v>0</v>
      </c>
      <c r="R23" s="15">
        <f t="shared" si="4"/>
        <v>0</v>
      </c>
    </row>
    <row r="24" spans="1:18" s="4" customFormat="1" ht="15" outlineLevel="1">
      <c r="A24" s="313" t="s">
        <v>368</v>
      </c>
      <c r="B24" s="318"/>
      <c r="C24" s="16"/>
      <c r="D24" s="16"/>
      <c r="E24" s="19">
        <f t="shared" si="3"/>
        <v>0</v>
      </c>
      <c r="F24" s="21"/>
      <c r="G24" s="16"/>
      <c r="H24" s="16"/>
      <c r="I24" s="19">
        <f t="shared" si="0"/>
        <v>0</v>
      </c>
      <c r="J24" s="21"/>
      <c r="K24" s="16"/>
      <c r="L24" s="16"/>
      <c r="M24" s="19">
        <f t="shared" si="1"/>
        <v>0</v>
      </c>
      <c r="N24" s="21"/>
      <c r="O24" s="16"/>
      <c r="P24" s="16"/>
      <c r="Q24" s="19">
        <f t="shared" si="2"/>
        <v>0</v>
      </c>
      <c r="R24" s="251">
        <f t="shared" si="4"/>
        <v>0</v>
      </c>
    </row>
    <row r="25" spans="1:18" s="4" customFormat="1" ht="15" outlineLevel="1">
      <c r="A25" s="313" t="s">
        <v>369</v>
      </c>
      <c r="B25" s="318"/>
      <c r="C25" s="16"/>
      <c r="D25" s="16"/>
      <c r="E25" s="19">
        <f t="shared" si="3"/>
        <v>0</v>
      </c>
      <c r="F25" s="21"/>
      <c r="G25" s="16"/>
      <c r="H25" s="16"/>
      <c r="I25" s="19">
        <f t="shared" si="0"/>
        <v>0</v>
      </c>
      <c r="J25" s="21"/>
      <c r="K25" s="16"/>
      <c r="L25" s="16"/>
      <c r="M25" s="19">
        <f t="shared" si="1"/>
        <v>0</v>
      </c>
      <c r="N25" s="21"/>
      <c r="O25" s="16"/>
      <c r="P25" s="16"/>
      <c r="Q25" s="19">
        <f t="shared" si="2"/>
        <v>0</v>
      </c>
      <c r="R25" s="251">
        <f t="shared" si="4"/>
        <v>0</v>
      </c>
    </row>
    <row r="26" spans="1:18" s="4" customFormat="1" ht="18" customHeight="1" outlineLevel="1">
      <c r="A26" s="313" t="s">
        <v>370</v>
      </c>
      <c r="B26" s="318"/>
      <c r="C26" s="16"/>
      <c r="D26" s="16"/>
      <c r="E26" s="19">
        <f t="shared" si="3"/>
        <v>0</v>
      </c>
      <c r="F26" s="21"/>
      <c r="G26" s="16"/>
      <c r="H26" s="16"/>
      <c r="I26" s="19">
        <f t="shared" si="0"/>
        <v>0</v>
      </c>
      <c r="J26" s="21"/>
      <c r="K26" s="16"/>
      <c r="L26" s="16"/>
      <c r="M26" s="19">
        <f t="shared" si="1"/>
        <v>0</v>
      </c>
      <c r="N26" s="21"/>
      <c r="O26" s="16"/>
      <c r="P26" s="16"/>
      <c r="Q26" s="19">
        <f t="shared" si="2"/>
        <v>0</v>
      </c>
      <c r="R26" s="251">
        <f t="shared" si="4"/>
        <v>0</v>
      </c>
    </row>
    <row r="27" spans="1:18" s="4" customFormat="1" ht="25.5" outlineLevel="1">
      <c r="A27" s="313" t="s">
        <v>371</v>
      </c>
      <c r="B27" s="318"/>
      <c r="C27" s="16"/>
      <c r="D27" s="16"/>
      <c r="E27" s="19">
        <f t="shared" si="3"/>
        <v>0</v>
      </c>
      <c r="F27" s="21"/>
      <c r="G27" s="16"/>
      <c r="H27" s="16"/>
      <c r="I27" s="19">
        <f t="shared" si="0"/>
        <v>0</v>
      </c>
      <c r="J27" s="21"/>
      <c r="K27" s="16"/>
      <c r="L27" s="16"/>
      <c r="M27" s="19">
        <f t="shared" si="1"/>
        <v>0</v>
      </c>
      <c r="N27" s="21"/>
      <c r="O27" s="16"/>
      <c r="P27" s="16"/>
      <c r="Q27" s="19">
        <f t="shared" si="2"/>
        <v>0</v>
      </c>
      <c r="R27" s="251">
        <f t="shared" si="4"/>
        <v>0</v>
      </c>
    </row>
    <row r="28" spans="1:18" s="4" customFormat="1" ht="25.5" outlineLevel="1">
      <c r="A28" s="313" t="s">
        <v>379</v>
      </c>
      <c r="B28" s="318"/>
      <c r="C28" s="16"/>
      <c r="D28" s="16"/>
      <c r="E28" s="19">
        <f t="shared" si="3"/>
        <v>0</v>
      </c>
      <c r="F28" s="21"/>
      <c r="G28" s="16"/>
      <c r="H28" s="16"/>
      <c r="I28" s="19">
        <f t="shared" si="0"/>
        <v>0</v>
      </c>
      <c r="J28" s="21"/>
      <c r="K28" s="16"/>
      <c r="L28" s="16"/>
      <c r="M28" s="19">
        <f t="shared" si="1"/>
        <v>0</v>
      </c>
      <c r="N28" s="21"/>
      <c r="O28" s="16"/>
      <c r="P28" s="16"/>
      <c r="Q28" s="19">
        <f t="shared" si="2"/>
        <v>0</v>
      </c>
      <c r="R28" s="251">
        <f t="shared" si="4"/>
        <v>0</v>
      </c>
    </row>
    <row r="29" spans="1:18" s="4" customFormat="1" ht="15" outlineLevel="1">
      <c r="A29" s="313"/>
      <c r="B29" s="317"/>
      <c r="C29" s="16"/>
      <c r="D29" s="16"/>
      <c r="E29" s="19">
        <f t="shared" si="3"/>
        <v>0</v>
      </c>
      <c r="F29" s="21"/>
      <c r="G29" s="16"/>
      <c r="H29" s="16"/>
      <c r="I29" s="19">
        <f t="shared" si="0"/>
        <v>0</v>
      </c>
      <c r="J29" s="21"/>
      <c r="K29" s="16"/>
      <c r="L29" s="16"/>
      <c r="M29" s="19">
        <f t="shared" si="1"/>
        <v>0</v>
      </c>
      <c r="N29" s="21"/>
      <c r="O29" s="16"/>
      <c r="P29" s="16"/>
      <c r="Q29" s="19">
        <f t="shared" si="2"/>
        <v>0</v>
      </c>
      <c r="R29" s="251">
        <f t="shared" si="4"/>
        <v>0</v>
      </c>
    </row>
    <row r="30" spans="1:18" s="4" customFormat="1" ht="15">
      <c r="A30" s="14" t="s">
        <v>146</v>
      </c>
      <c r="B30" s="18">
        <f>SUM(B31:B34)</f>
        <v>0</v>
      </c>
      <c r="C30" s="15">
        <f>SUM(C31:C34)</f>
        <v>0</v>
      </c>
      <c r="D30" s="15">
        <f>SUM(D31:D34)</f>
        <v>0</v>
      </c>
      <c r="E30" s="19">
        <f t="shared" si="3"/>
        <v>0</v>
      </c>
      <c r="F30" s="18">
        <f>SUM(F31:F34)</f>
        <v>0</v>
      </c>
      <c r="G30" s="15">
        <f>SUM(G31:G34)</f>
        <v>0</v>
      </c>
      <c r="H30" s="15">
        <f>SUM(H31:H34)</f>
        <v>0</v>
      </c>
      <c r="I30" s="19">
        <f t="shared" si="0"/>
        <v>0</v>
      </c>
      <c r="J30" s="18">
        <f>SUM(J31:J34)</f>
        <v>0</v>
      </c>
      <c r="K30" s="15">
        <f>SUM(K31:K34)</f>
        <v>0</v>
      </c>
      <c r="L30" s="15">
        <f>SUM(L31:L34)</f>
        <v>0</v>
      </c>
      <c r="M30" s="19">
        <f t="shared" si="1"/>
        <v>0</v>
      </c>
      <c r="N30" s="18">
        <f>SUM(N31:N34)</f>
        <v>0</v>
      </c>
      <c r="O30" s="15">
        <f>SUM(O31:O34)</f>
        <v>0</v>
      </c>
      <c r="P30" s="15">
        <f>SUM(P31:P34)</f>
        <v>0</v>
      </c>
      <c r="Q30" s="19">
        <f t="shared" si="2"/>
        <v>0</v>
      </c>
      <c r="R30" s="15">
        <f t="shared" si="4"/>
        <v>0</v>
      </c>
    </row>
    <row r="31" spans="1:18" s="4" customFormat="1" ht="15" outlineLevel="1">
      <c r="A31" s="20"/>
      <c r="B31" s="21"/>
      <c r="C31" s="16"/>
      <c r="D31" s="16"/>
      <c r="E31" s="19">
        <f t="shared" si="3"/>
        <v>0</v>
      </c>
      <c r="F31" s="21"/>
      <c r="G31" s="16"/>
      <c r="H31" s="16"/>
      <c r="I31" s="19">
        <f t="shared" si="0"/>
        <v>0</v>
      </c>
      <c r="J31" s="21"/>
      <c r="K31" s="16"/>
      <c r="L31" s="16"/>
      <c r="M31" s="19">
        <f t="shared" si="1"/>
        <v>0</v>
      </c>
      <c r="N31" s="21"/>
      <c r="O31" s="16"/>
      <c r="P31" s="16"/>
      <c r="Q31" s="19">
        <f t="shared" si="2"/>
        <v>0</v>
      </c>
      <c r="R31" s="251">
        <f t="shared" si="4"/>
        <v>0</v>
      </c>
    </row>
    <row r="32" spans="1:18" s="4" customFormat="1" ht="15" outlineLevel="1">
      <c r="A32" s="20"/>
      <c r="B32" s="21"/>
      <c r="C32" s="16"/>
      <c r="D32" s="16"/>
      <c r="E32" s="19">
        <f t="shared" si="3"/>
        <v>0</v>
      </c>
      <c r="F32" s="21"/>
      <c r="G32" s="16"/>
      <c r="H32" s="16"/>
      <c r="I32" s="19">
        <f t="shared" si="0"/>
        <v>0</v>
      </c>
      <c r="J32" s="21"/>
      <c r="K32" s="16"/>
      <c r="L32" s="16"/>
      <c r="M32" s="19">
        <f t="shared" si="1"/>
        <v>0</v>
      </c>
      <c r="N32" s="21"/>
      <c r="O32" s="16"/>
      <c r="P32" s="16"/>
      <c r="Q32" s="19">
        <f t="shared" si="2"/>
        <v>0</v>
      </c>
      <c r="R32" s="251">
        <f t="shared" si="4"/>
        <v>0</v>
      </c>
    </row>
    <row r="33" spans="1:18" s="4" customFormat="1" ht="15" outlineLevel="1">
      <c r="A33" s="20"/>
      <c r="B33" s="21"/>
      <c r="C33" s="16"/>
      <c r="D33" s="16"/>
      <c r="E33" s="19">
        <f t="shared" si="3"/>
        <v>0</v>
      </c>
      <c r="F33" s="21"/>
      <c r="G33" s="16"/>
      <c r="H33" s="16"/>
      <c r="I33" s="19">
        <f t="shared" si="0"/>
        <v>0</v>
      </c>
      <c r="J33" s="21"/>
      <c r="K33" s="16"/>
      <c r="L33" s="16"/>
      <c r="M33" s="19">
        <f t="shared" si="1"/>
        <v>0</v>
      </c>
      <c r="N33" s="21"/>
      <c r="O33" s="16"/>
      <c r="P33" s="16"/>
      <c r="Q33" s="19">
        <f t="shared" si="2"/>
        <v>0</v>
      </c>
      <c r="R33" s="251">
        <f t="shared" si="4"/>
        <v>0</v>
      </c>
    </row>
    <row r="34" spans="1:18" s="4" customFormat="1" ht="15" outlineLevel="1">
      <c r="A34" s="20"/>
      <c r="B34" s="21"/>
      <c r="C34" s="16"/>
      <c r="D34" s="16"/>
      <c r="E34" s="19">
        <f t="shared" si="3"/>
        <v>0</v>
      </c>
      <c r="F34" s="21"/>
      <c r="G34" s="16"/>
      <c r="H34" s="16"/>
      <c r="I34" s="19">
        <f t="shared" si="0"/>
        <v>0</v>
      </c>
      <c r="J34" s="21"/>
      <c r="K34" s="16"/>
      <c r="L34" s="16"/>
      <c r="M34" s="19">
        <f t="shared" si="1"/>
        <v>0</v>
      </c>
      <c r="N34" s="21"/>
      <c r="O34" s="16"/>
      <c r="P34" s="16"/>
      <c r="Q34" s="19">
        <f t="shared" si="2"/>
        <v>0</v>
      </c>
      <c r="R34" s="251">
        <f t="shared" si="4"/>
        <v>0</v>
      </c>
    </row>
    <row r="35" spans="1:18" s="4" customFormat="1" ht="15">
      <c r="A35" s="14" t="s">
        <v>147</v>
      </c>
      <c r="B35" s="18">
        <f>SUM(B36:B40)</f>
        <v>0</v>
      </c>
      <c r="C35" s="15">
        <f>SUM(C36:C40)</f>
        <v>0</v>
      </c>
      <c r="D35" s="15">
        <f>SUM(D36:D40)</f>
        <v>0</v>
      </c>
      <c r="E35" s="19">
        <f t="shared" si="3"/>
        <v>0</v>
      </c>
      <c r="F35" s="18">
        <f>SUM(F36:F40)</f>
        <v>0</v>
      </c>
      <c r="G35" s="15">
        <f>SUM(G36:G40)</f>
        <v>0</v>
      </c>
      <c r="H35" s="15">
        <f>SUM(H36:H40)</f>
        <v>0</v>
      </c>
      <c r="I35" s="19">
        <f t="shared" si="0"/>
        <v>0</v>
      </c>
      <c r="J35" s="18">
        <f>SUM(J36:J40)</f>
        <v>0</v>
      </c>
      <c r="K35" s="15">
        <f>SUM(K36:K40)</f>
        <v>0</v>
      </c>
      <c r="L35" s="15">
        <f>SUM(L36:L40)</f>
        <v>0</v>
      </c>
      <c r="M35" s="19">
        <f t="shared" si="1"/>
        <v>0</v>
      </c>
      <c r="N35" s="18">
        <f>SUM(N36:N40)</f>
        <v>0</v>
      </c>
      <c r="O35" s="15">
        <f>SUM(O36:O40)</f>
        <v>0</v>
      </c>
      <c r="P35" s="15">
        <f>SUM(P36:P40)</f>
        <v>0</v>
      </c>
      <c r="Q35" s="19">
        <f t="shared" si="2"/>
        <v>0</v>
      </c>
      <c r="R35" s="15">
        <f t="shared" si="4"/>
        <v>0</v>
      </c>
    </row>
    <row r="36" spans="1:18" s="4" customFormat="1" ht="15" outlineLevel="1">
      <c r="A36" s="20"/>
      <c r="B36" s="21"/>
      <c r="C36" s="16"/>
      <c r="D36" s="16"/>
      <c r="E36" s="19">
        <f t="shared" si="3"/>
        <v>0</v>
      </c>
      <c r="F36" s="21"/>
      <c r="G36" s="16"/>
      <c r="H36" s="16"/>
      <c r="I36" s="19">
        <f t="shared" si="0"/>
        <v>0</v>
      </c>
      <c r="J36" s="21"/>
      <c r="K36" s="16"/>
      <c r="L36" s="16"/>
      <c r="M36" s="19">
        <f t="shared" si="1"/>
        <v>0</v>
      </c>
      <c r="N36" s="21"/>
      <c r="O36" s="16"/>
      <c r="P36" s="16"/>
      <c r="Q36" s="19">
        <f t="shared" si="2"/>
        <v>0</v>
      </c>
      <c r="R36" s="251">
        <f t="shared" si="4"/>
        <v>0</v>
      </c>
    </row>
    <row r="37" spans="1:18" s="4" customFormat="1" ht="15" outlineLevel="1">
      <c r="A37" s="20"/>
      <c r="B37" s="21"/>
      <c r="C37" s="16"/>
      <c r="D37" s="16"/>
      <c r="E37" s="19">
        <f t="shared" si="3"/>
        <v>0</v>
      </c>
      <c r="F37" s="21"/>
      <c r="G37" s="16"/>
      <c r="H37" s="16"/>
      <c r="I37" s="19">
        <f t="shared" si="0"/>
        <v>0</v>
      </c>
      <c r="J37" s="21"/>
      <c r="K37" s="16"/>
      <c r="L37" s="16"/>
      <c r="M37" s="19">
        <f t="shared" si="1"/>
        <v>0</v>
      </c>
      <c r="N37" s="21"/>
      <c r="O37" s="16"/>
      <c r="P37" s="16"/>
      <c r="Q37" s="19">
        <f t="shared" si="2"/>
        <v>0</v>
      </c>
      <c r="R37" s="251">
        <f t="shared" si="4"/>
        <v>0</v>
      </c>
    </row>
    <row r="38" spans="1:18" s="4" customFormat="1" ht="15" outlineLevel="1">
      <c r="A38" s="20"/>
      <c r="B38" s="21"/>
      <c r="C38" s="16"/>
      <c r="D38" s="16"/>
      <c r="E38" s="19">
        <f t="shared" si="3"/>
        <v>0</v>
      </c>
      <c r="F38" s="21"/>
      <c r="G38" s="16"/>
      <c r="H38" s="16"/>
      <c r="I38" s="19">
        <f t="shared" si="0"/>
        <v>0</v>
      </c>
      <c r="J38" s="21"/>
      <c r="K38" s="16"/>
      <c r="L38" s="16"/>
      <c r="M38" s="19">
        <f t="shared" si="1"/>
        <v>0</v>
      </c>
      <c r="N38" s="21"/>
      <c r="O38" s="16"/>
      <c r="P38" s="16"/>
      <c r="Q38" s="19">
        <f t="shared" si="2"/>
        <v>0</v>
      </c>
      <c r="R38" s="251">
        <f t="shared" si="4"/>
        <v>0</v>
      </c>
    </row>
    <row r="39" spans="1:18" s="4" customFormat="1" ht="15" outlineLevel="1">
      <c r="A39" s="20"/>
      <c r="B39" s="21"/>
      <c r="C39" s="16"/>
      <c r="D39" s="16"/>
      <c r="E39" s="19">
        <f t="shared" si="3"/>
        <v>0</v>
      </c>
      <c r="F39" s="21"/>
      <c r="G39" s="16"/>
      <c r="H39" s="16"/>
      <c r="I39" s="19">
        <f t="shared" si="0"/>
        <v>0</v>
      </c>
      <c r="J39" s="21"/>
      <c r="K39" s="16"/>
      <c r="L39" s="16"/>
      <c r="M39" s="19">
        <f t="shared" si="1"/>
        <v>0</v>
      </c>
      <c r="N39" s="21"/>
      <c r="O39" s="16"/>
      <c r="P39" s="16"/>
      <c r="Q39" s="19">
        <f t="shared" si="2"/>
        <v>0</v>
      </c>
      <c r="R39" s="251">
        <f t="shared" si="4"/>
        <v>0</v>
      </c>
    </row>
    <row r="40" spans="1:18" s="4" customFormat="1" ht="15" outlineLevel="1">
      <c r="A40" s="20"/>
      <c r="B40" s="21"/>
      <c r="C40" s="16"/>
      <c r="D40" s="16"/>
      <c r="E40" s="19">
        <f t="shared" si="3"/>
        <v>0</v>
      </c>
      <c r="F40" s="21"/>
      <c r="G40" s="16"/>
      <c r="H40" s="16"/>
      <c r="I40" s="19">
        <f t="shared" si="0"/>
        <v>0</v>
      </c>
      <c r="J40" s="21"/>
      <c r="K40" s="16"/>
      <c r="L40" s="16"/>
      <c r="M40" s="19">
        <f t="shared" si="1"/>
        <v>0</v>
      </c>
      <c r="N40" s="21"/>
      <c r="O40" s="16"/>
      <c r="P40" s="16"/>
      <c r="Q40" s="19">
        <f t="shared" si="2"/>
        <v>0</v>
      </c>
      <c r="R40" s="251">
        <f t="shared" si="4"/>
        <v>0</v>
      </c>
    </row>
    <row r="41" spans="1:18" s="4" customFormat="1" ht="15">
      <c r="A41" s="14" t="s">
        <v>29</v>
      </c>
      <c r="B41" s="18">
        <f>SUM(B42:B46)</f>
        <v>0</v>
      </c>
      <c r="C41" s="15">
        <f>SUM(C42:C46)</f>
        <v>0</v>
      </c>
      <c r="D41" s="15">
        <f>SUM(D42:D46)</f>
        <v>0</v>
      </c>
      <c r="E41" s="19">
        <f t="shared" si="3"/>
        <v>0</v>
      </c>
      <c r="F41" s="18">
        <f>SUM(F42:F46)</f>
        <v>0</v>
      </c>
      <c r="G41" s="15">
        <f>SUM(G42:G46)</f>
        <v>0</v>
      </c>
      <c r="H41" s="15">
        <f>SUM(H42:H46)</f>
        <v>0</v>
      </c>
      <c r="I41" s="19">
        <f t="shared" si="0"/>
        <v>0</v>
      </c>
      <c r="J41" s="18">
        <f>SUM(J42:J46)</f>
        <v>0</v>
      </c>
      <c r="K41" s="15">
        <f>SUM(K42:K46)</f>
        <v>0</v>
      </c>
      <c r="L41" s="15">
        <f>SUM(L42:L46)</f>
        <v>0</v>
      </c>
      <c r="M41" s="19">
        <f t="shared" si="1"/>
        <v>0</v>
      </c>
      <c r="N41" s="18">
        <f>SUM(N42:N46)</f>
        <v>0</v>
      </c>
      <c r="O41" s="15">
        <f>SUM(O42:O46)</f>
        <v>0</v>
      </c>
      <c r="P41" s="15">
        <f>SUM(P42:P46)</f>
        <v>0</v>
      </c>
      <c r="Q41" s="19">
        <f t="shared" si="2"/>
        <v>0</v>
      </c>
      <c r="R41" s="15">
        <f t="shared" si="4"/>
        <v>0</v>
      </c>
    </row>
    <row r="42" spans="1:18" s="4" customFormat="1" ht="15" outlineLevel="1">
      <c r="A42" s="20"/>
      <c r="B42" s="21"/>
      <c r="C42" s="16"/>
      <c r="D42" s="16"/>
      <c r="E42" s="19">
        <f t="shared" si="3"/>
        <v>0</v>
      </c>
      <c r="F42" s="21"/>
      <c r="G42" s="16"/>
      <c r="H42" s="16"/>
      <c r="I42" s="19">
        <f t="shared" si="0"/>
        <v>0</v>
      </c>
      <c r="J42" s="21"/>
      <c r="K42" s="16"/>
      <c r="L42" s="16"/>
      <c r="M42" s="19">
        <f t="shared" si="1"/>
        <v>0</v>
      </c>
      <c r="N42" s="21"/>
      <c r="O42" s="16"/>
      <c r="P42" s="16"/>
      <c r="Q42" s="19">
        <f t="shared" si="2"/>
        <v>0</v>
      </c>
      <c r="R42" s="251">
        <f t="shared" si="4"/>
        <v>0</v>
      </c>
    </row>
    <row r="43" spans="1:18" s="4" customFormat="1" ht="15" outlineLevel="1">
      <c r="A43" s="20"/>
      <c r="B43" s="21"/>
      <c r="C43" s="16"/>
      <c r="D43" s="16"/>
      <c r="E43" s="19">
        <f t="shared" si="3"/>
        <v>0</v>
      </c>
      <c r="F43" s="21"/>
      <c r="G43" s="16"/>
      <c r="H43" s="16"/>
      <c r="I43" s="19">
        <f t="shared" si="0"/>
        <v>0</v>
      </c>
      <c r="J43" s="21"/>
      <c r="K43" s="16"/>
      <c r="L43" s="16"/>
      <c r="M43" s="19">
        <f t="shared" si="1"/>
        <v>0</v>
      </c>
      <c r="N43" s="21"/>
      <c r="O43" s="16"/>
      <c r="P43" s="16"/>
      <c r="Q43" s="19">
        <f t="shared" si="2"/>
        <v>0</v>
      </c>
      <c r="R43" s="251">
        <f t="shared" si="4"/>
        <v>0</v>
      </c>
    </row>
    <row r="44" spans="1:18" s="4" customFormat="1" ht="15" outlineLevel="1">
      <c r="A44" s="20"/>
      <c r="B44" s="21"/>
      <c r="C44" s="16"/>
      <c r="D44" s="16"/>
      <c r="E44" s="19">
        <f t="shared" si="3"/>
        <v>0</v>
      </c>
      <c r="F44" s="21"/>
      <c r="G44" s="16"/>
      <c r="H44" s="16"/>
      <c r="I44" s="19">
        <f t="shared" si="0"/>
        <v>0</v>
      </c>
      <c r="J44" s="21"/>
      <c r="K44" s="16"/>
      <c r="L44" s="16"/>
      <c r="M44" s="19">
        <f t="shared" si="1"/>
        <v>0</v>
      </c>
      <c r="N44" s="21"/>
      <c r="O44" s="16"/>
      <c r="P44" s="16"/>
      <c r="Q44" s="19">
        <f t="shared" si="2"/>
        <v>0</v>
      </c>
      <c r="R44" s="251">
        <f t="shared" si="4"/>
        <v>0</v>
      </c>
    </row>
    <row r="45" spans="1:18" s="4" customFormat="1" ht="15" outlineLevel="1">
      <c r="A45" s="20"/>
      <c r="B45" s="21"/>
      <c r="C45" s="16"/>
      <c r="D45" s="16"/>
      <c r="E45" s="19">
        <f t="shared" si="3"/>
        <v>0</v>
      </c>
      <c r="F45" s="21"/>
      <c r="G45" s="16"/>
      <c r="H45" s="16"/>
      <c r="I45" s="19">
        <f t="shared" si="0"/>
        <v>0</v>
      </c>
      <c r="J45" s="21"/>
      <c r="K45" s="16"/>
      <c r="L45" s="16"/>
      <c r="M45" s="19">
        <f t="shared" si="1"/>
        <v>0</v>
      </c>
      <c r="N45" s="21"/>
      <c r="O45" s="16"/>
      <c r="P45" s="16"/>
      <c r="Q45" s="19">
        <f t="shared" si="2"/>
        <v>0</v>
      </c>
      <c r="R45" s="251">
        <f t="shared" si="4"/>
        <v>0</v>
      </c>
    </row>
    <row r="46" spans="1:18" s="4" customFormat="1" ht="15" outlineLevel="1">
      <c r="A46" s="20"/>
      <c r="B46" s="21"/>
      <c r="C46" s="16"/>
      <c r="D46" s="16"/>
      <c r="E46" s="19">
        <f t="shared" si="3"/>
        <v>0</v>
      </c>
      <c r="F46" s="21"/>
      <c r="G46" s="16"/>
      <c r="H46" s="16"/>
      <c r="I46" s="19">
        <f t="shared" si="0"/>
        <v>0</v>
      </c>
      <c r="J46" s="21"/>
      <c r="K46" s="16"/>
      <c r="L46" s="16"/>
      <c r="M46" s="19">
        <f t="shared" si="1"/>
        <v>0</v>
      </c>
      <c r="N46" s="21"/>
      <c r="O46" s="16"/>
      <c r="P46" s="16"/>
      <c r="Q46" s="19">
        <f t="shared" si="2"/>
        <v>0</v>
      </c>
      <c r="R46" s="251">
        <f t="shared" si="4"/>
        <v>0</v>
      </c>
    </row>
    <row r="47" spans="1:18" s="4" customFormat="1" ht="15">
      <c r="A47" s="14" t="s">
        <v>148</v>
      </c>
      <c r="B47" s="18">
        <f>SUM(B48:B52)</f>
        <v>0</v>
      </c>
      <c r="C47" s="15">
        <f>SUM(C48:C52)</f>
        <v>0</v>
      </c>
      <c r="D47" s="15">
        <f>SUM(D48:D52)</f>
        <v>0</v>
      </c>
      <c r="E47" s="19">
        <f t="shared" si="3"/>
        <v>0</v>
      </c>
      <c r="F47" s="18">
        <f>SUM(F48:F52)</f>
        <v>0</v>
      </c>
      <c r="G47" s="15">
        <f>SUM(G48:G52)</f>
        <v>0</v>
      </c>
      <c r="H47" s="15">
        <f>SUM(H48:H52)</f>
        <v>0</v>
      </c>
      <c r="I47" s="19">
        <f t="shared" si="0"/>
        <v>0</v>
      </c>
      <c r="J47" s="18">
        <f>SUM(J48:J52)</f>
        <v>0</v>
      </c>
      <c r="K47" s="15">
        <f>SUM(K48:K52)</f>
        <v>0</v>
      </c>
      <c r="L47" s="15">
        <f>SUM(L48:L52)</f>
        <v>0</v>
      </c>
      <c r="M47" s="19">
        <f t="shared" si="1"/>
        <v>0</v>
      </c>
      <c r="N47" s="18">
        <f>SUM(N48:N52)</f>
        <v>0</v>
      </c>
      <c r="O47" s="15">
        <f>SUM(O48:O52)</f>
        <v>0</v>
      </c>
      <c r="P47" s="15">
        <f>SUM(P48:P52)</f>
        <v>0</v>
      </c>
      <c r="Q47" s="19">
        <f t="shared" si="2"/>
        <v>0</v>
      </c>
      <c r="R47" s="15">
        <f t="shared" si="4"/>
        <v>0</v>
      </c>
    </row>
    <row r="48" spans="1:18" s="4" customFormat="1" ht="15" outlineLevel="1">
      <c r="A48" s="20"/>
      <c r="B48" s="21"/>
      <c r="C48" s="16"/>
      <c r="D48" s="16"/>
      <c r="E48" s="19">
        <f t="shared" si="3"/>
        <v>0</v>
      </c>
      <c r="F48" s="21"/>
      <c r="G48" s="16"/>
      <c r="H48" s="16"/>
      <c r="I48" s="19">
        <f t="shared" si="0"/>
        <v>0</v>
      </c>
      <c r="J48" s="21"/>
      <c r="K48" s="16"/>
      <c r="L48" s="16"/>
      <c r="M48" s="19">
        <f t="shared" si="1"/>
        <v>0</v>
      </c>
      <c r="N48" s="21"/>
      <c r="O48" s="16"/>
      <c r="P48" s="16"/>
      <c r="Q48" s="19">
        <f t="shared" si="2"/>
        <v>0</v>
      </c>
      <c r="R48" s="251">
        <f t="shared" si="4"/>
        <v>0</v>
      </c>
    </row>
    <row r="49" spans="1:18" s="4" customFormat="1" ht="15" outlineLevel="1">
      <c r="A49" s="20"/>
      <c r="B49" s="21"/>
      <c r="C49" s="16"/>
      <c r="D49" s="16"/>
      <c r="E49" s="19">
        <f aca="true" t="shared" si="5" ref="E49:E77">SUM(B49:D49)</f>
        <v>0</v>
      </c>
      <c r="F49" s="21"/>
      <c r="G49" s="16"/>
      <c r="H49" s="16"/>
      <c r="I49" s="19">
        <f aca="true" t="shared" si="6" ref="I49:I77">SUM(F49:H49)</f>
        <v>0</v>
      </c>
      <c r="J49" s="21"/>
      <c r="K49" s="16"/>
      <c r="L49" s="16"/>
      <c r="M49" s="19">
        <f aca="true" t="shared" si="7" ref="M49:M77">SUM(J49:L49)</f>
        <v>0</v>
      </c>
      <c r="N49" s="21"/>
      <c r="O49" s="16"/>
      <c r="P49" s="16"/>
      <c r="Q49" s="19">
        <f aca="true" t="shared" si="8" ref="Q49:Q77">SUM(N49:P49)</f>
        <v>0</v>
      </c>
      <c r="R49" s="251">
        <f aca="true" t="shared" si="9" ref="R49:R77">E49+I49+M49+Q49</f>
        <v>0</v>
      </c>
    </row>
    <row r="50" spans="1:18" s="4" customFormat="1" ht="15" outlineLevel="1">
      <c r="A50" s="20"/>
      <c r="B50" s="21"/>
      <c r="C50" s="16"/>
      <c r="D50" s="16"/>
      <c r="E50" s="19">
        <f t="shared" si="5"/>
        <v>0</v>
      </c>
      <c r="F50" s="21"/>
      <c r="G50" s="16"/>
      <c r="H50" s="16"/>
      <c r="I50" s="19">
        <f t="shared" si="6"/>
        <v>0</v>
      </c>
      <c r="J50" s="21"/>
      <c r="K50" s="16"/>
      <c r="L50" s="16"/>
      <c r="M50" s="19">
        <f t="shared" si="7"/>
        <v>0</v>
      </c>
      <c r="N50" s="21"/>
      <c r="O50" s="16"/>
      <c r="P50" s="16"/>
      <c r="Q50" s="19">
        <f t="shared" si="8"/>
        <v>0</v>
      </c>
      <c r="R50" s="251">
        <f t="shared" si="9"/>
        <v>0</v>
      </c>
    </row>
    <row r="51" spans="1:18" s="4" customFormat="1" ht="15" outlineLevel="1">
      <c r="A51" s="20"/>
      <c r="B51" s="21"/>
      <c r="C51" s="16"/>
      <c r="D51" s="16"/>
      <c r="E51" s="19">
        <f t="shared" si="5"/>
        <v>0</v>
      </c>
      <c r="F51" s="21"/>
      <c r="G51" s="16"/>
      <c r="H51" s="16"/>
      <c r="I51" s="19">
        <f t="shared" si="6"/>
        <v>0</v>
      </c>
      <c r="J51" s="21"/>
      <c r="K51" s="16"/>
      <c r="L51" s="16"/>
      <c r="M51" s="19">
        <f t="shared" si="7"/>
        <v>0</v>
      </c>
      <c r="N51" s="21"/>
      <c r="O51" s="16"/>
      <c r="P51" s="16"/>
      <c r="Q51" s="19">
        <f t="shared" si="8"/>
        <v>0</v>
      </c>
      <c r="R51" s="251">
        <f t="shared" si="9"/>
        <v>0</v>
      </c>
    </row>
    <row r="52" spans="1:18" s="4" customFormat="1" ht="15" outlineLevel="1">
      <c r="A52" s="20"/>
      <c r="B52" s="21"/>
      <c r="C52" s="16"/>
      <c r="D52" s="16"/>
      <c r="E52" s="19">
        <f t="shared" si="5"/>
        <v>0</v>
      </c>
      <c r="F52" s="21"/>
      <c r="G52" s="16"/>
      <c r="H52" s="16"/>
      <c r="I52" s="19">
        <f t="shared" si="6"/>
        <v>0</v>
      </c>
      <c r="J52" s="21"/>
      <c r="K52" s="16"/>
      <c r="L52" s="16"/>
      <c r="M52" s="19">
        <f t="shared" si="7"/>
        <v>0</v>
      </c>
      <c r="N52" s="21"/>
      <c r="O52" s="16"/>
      <c r="P52" s="16"/>
      <c r="Q52" s="19">
        <f t="shared" si="8"/>
        <v>0</v>
      </c>
      <c r="R52" s="251">
        <f t="shared" si="9"/>
        <v>0</v>
      </c>
    </row>
    <row r="53" spans="1:18" s="4" customFormat="1" ht="45">
      <c r="A53" s="14" t="s">
        <v>149</v>
      </c>
      <c r="B53" s="18">
        <f>SUM(B54:B58)</f>
        <v>0</v>
      </c>
      <c r="C53" s="15">
        <f>SUM(C54:C58)</f>
        <v>0</v>
      </c>
      <c r="D53" s="15">
        <f>SUM(D54:D58)</f>
        <v>0</v>
      </c>
      <c r="E53" s="19">
        <f t="shared" si="5"/>
        <v>0</v>
      </c>
      <c r="F53" s="18">
        <f>SUM(F54:F58)</f>
        <v>0</v>
      </c>
      <c r="G53" s="15">
        <f>SUM(G54:G58)</f>
        <v>0</v>
      </c>
      <c r="H53" s="15">
        <f>SUM(H54:H58)</f>
        <v>0</v>
      </c>
      <c r="I53" s="19">
        <f t="shared" si="6"/>
        <v>0</v>
      </c>
      <c r="J53" s="18">
        <f>SUM(J54:J58)</f>
        <v>0</v>
      </c>
      <c r="K53" s="15">
        <f>SUM(K54:K58)</f>
        <v>0</v>
      </c>
      <c r="L53" s="15">
        <f>SUM(L54:L58)</f>
        <v>0</v>
      </c>
      <c r="M53" s="19">
        <f t="shared" si="7"/>
        <v>0</v>
      </c>
      <c r="N53" s="18">
        <f>SUM(N54:N58)</f>
        <v>0</v>
      </c>
      <c r="O53" s="15">
        <f>SUM(O54:O58)</f>
        <v>0</v>
      </c>
      <c r="P53" s="15">
        <f>SUM(P54:P58)</f>
        <v>0</v>
      </c>
      <c r="Q53" s="19">
        <f t="shared" si="8"/>
        <v>0</v>
      </c>
      <c r="R53" s="15">
        <f t="shared" si="9"/>
        <v>0</v>
      </c>
    </row>
    <row r="54" spans="1:18" s="4" customFormat="1" ht="15" outlineLevel="1">
      <c r="A54" s="20"/>
      <c r="B54" s="21"/>
      <c r="C54" s="16"/>
      <c r="D54" s="16"/>
      <c r="E54" s="19">
        <f t="shared" si="5"/>
        <v>0</v>
      </c>
      <c r="F54" s="21"/>
      <c r="G54" s="16"/>
      <c r="H54" s="16"/>
      <c r="I54" s="19">
        <f t="shared" si="6"/>
        <v>0</v>
      </c>
      <c r="J54" s="21"/>
      <c r="K54" s="16"/>
      <c r="L54" s="16"/>
      <c r="M54" s="19">
        <f t="shared" si="7"/>
        <v>0</v>
      </c>
      <c r="N54" s="21"/>
      <c r="O54" s="16"/>
      <c r="P54" s="16"/>
      <c r="Q54" s="19">
        <f t="shared" si="8"/>
        <v>0</v>
      </c>
      <c r="R54" s="251">
        <f t="shared" si="9"/>
        <v>0</v>
      </c>
    </row>
    <row r="55" spans="1:18" s="4" customFormat="1" ht="15" outlineLevel="1">
      <c r="A55" s="20"/>
      <c r="B55" s="21"/>
      <c r="C55" s="16"/>
      <c r="D55" s="16"/>
      <c r="E55" s="19">
        <f t="shared" si="5"/>
        <v>0</v>
      </c>
      <c r="F55" s="21"/>
      <c r="G55" s="16"/>
      <c r="H55" s="16"/>
      <c r="I55" s="19">
        <f t="shared" si="6"/>
        <v>0</v>
      </c>
      <c r="J55" s="21"/>
      <c r="K55" s="16"/>
      <c r="L55" s="16"/>
      <c r="M55" s="19">
        <f t="shared" si="7"/>
        <v>0</v>
      </c>
      <c r="N55" s="21"/>
      <c r="O55" s="16"/>
      <c r="P55" s="16"/>
      <c r="Q55" s="19">
        <f t="shared" si="8"/>
        <v>0</v>
      </c>
      <c r="R55" s="251">
        <f t="shared" si="9"/>
        <v>0</v>
      </c>
    </row>
    <row r="56" spans="1:18" s="4" customFormat="1" ht="15" outlineLevel="1">
      <c r="A56" s="20"/>
      <c r="B56" s="21"/>
      <c r="C56" s="16"/>
      <c r="D56" s="16"/>
      <c r="E56" s="19">
        <f t="shared" si="5"/>
        <v>0</v>
      </c>
      <c r="F56" s="21"/>
      <c r="G56" s="16"/>
      <c r="H56" s="16"/>
      <c r="I56" s="19">
        <f t="shared" si="6"/>
        <v>0</v>
      </c>
      <c r="J56" s="21"/>
      <c r="K56" s="16"/>
      <c r="L56" s="16"/>
      <c r="M56" s="19">
        <f t="shared" si="7"/>
        <v>0</v>
      </c>
      <c r="N56" s="21"/>
      <c r="O56" s="16"/>
      <c r="P56" s="16"/>
      <c r="Q56" s="19">
        <f t="shared" si="8"/>
        <v>0</v>
      </c>
      <c r="R56" s="251">
        <f t="shared" si="9"/>
        <v>0</v>
      </c>
    </row>
    <row r="57" spans="1:18" s="4" customFormat="1" ht="15" outlineLevel="1">
      <c r="A57" s="20"/>
      <c r="B57" s="21"/>
      <c r="C57" s="16"/>
      <c r="D57" s="16"/>
      <c r="E57" s="19">
        <f t="shared" si="5"/>
        <v>0</v>
      </c>
      <c r="F57" s="21"/>
      <c r="G57" s="16"/>
      <c r="H57" s="16"/>
      <c r="I57" s="19">
        <f t="shared" si="6"/>
        <v>0</v>
      </c>
      <c r="J57" s="21"/>
      <c r="K57" s="16"/>
      <c r="L57" s="16"/>
      <c r="M57" s="19">
        <f t="shared" si="7"/>
        <v>0</v>
      </c>
      <c r="N57" s="21"/>
      <c r="O57" s="16"/>
      <c r="P57" s="16"/>
      <c r="Q57" s="19">
        <f t="shared" si="8"/>
        <v>0</v>
      </c>
      <c r="R57" s="251">
        <f t="shared" si="9"/>
        <v>0</v>
      </c>
    </row>
    <row r="58" spans="1:18" s="4" customFormat="1" ht="15" outlineLevel="1">
      <c r="A58" s="20"/>
      <c r="B58" s="21"/>
      <c r="C58" s="16"/>
      <c r="D58" s="16"/>
      <c r="E58" s="19">
        <f t="shared" si="5"/>
        <v>0</v>
      </c>
      <c r="F58" s="21"/>
      <c r="G58" s="16"/>
      <c r="H58" s="16"/>
      <c r="I58" s="19">
        <f t="shared" si="6"/>
        <v>0</v>
      </c>
      <c r="J58" s="21"/>
      <c r="K58" s="16"/>
      <c r="L58" s="16"/>
      <c r="M58" s="19">
        <f t="shared" si="7"/>
        <v>0</v>
      </c>
      <c r="N58" s="21"/>
      <c r="O58" s="16"/>
      <c r="P58" s="16"/>
      <c r="Q58" s="19">
        <f t="shared" si="8"/>
        <v>0</v>
      </c>
      <c r="R58" s="251">
        <f t="shared" si="9"/>
        <v>0</v>
      </c>
    </row>
    <row r="59" spans="1:18" s="4" customFormat="1" ht="30">
      <c r="A59" s="14" t="s">
        <v>150</v>
      </c>
      <c r="B59" s="18">
        <f>SUM(B60:B65)</f>
        <v>0</v>
      </c>
      <c r="C59" s="15">
        <f>SUM(C60:C65)</f>
        <v>0</v>
      </c>
      <c r="D59" s="15">
        <f>SUM(D60:D65)</f>
        <v>0</v>
      </c>
      <c r="E59" s="19">
        <f t="shared" si="5"/>
        <v>0</v>
      </c>
      <c r="F59" s="18">
        <f>SUM(F60:F65)</f>
        <v>0</v>
      </c>
      <c r="G59" s="15">
        <f>SUM(G60:G65)</f>
        <v>0</v>
      </c>
      <c r="H59" s="15">
        <f>SUM(H60:H65)</f>
        <v>0</v>
      </c>
      <c r="I59" s="19">
        <f t="shared" si="6"/>
        <v>0</v>
      </c>
      <c r="J59" s="18">
        <f>SUM(J60:J65)</f>
        <v>0</v>
      </c>
      <c r="K59" s="15">
        <f>SUM(K60:K65)</f>
        <v>0</v>
      </c>
      <c r="L59" s="15">
        <f>SUM(L60:L65)</f>
        <v>0</v>
      </c>
      <c r="M59" s="19">
        <f t="shared" si="7"/>
        <v>0</v>
      </c>
      <c r="N59" s="18">
        <f>SUM(N60:N65)</f>
        <v>0</v>
      </c>
      <c r="O59" s="15">
        <f>SUM(O60:O65)</f>
        <v>0</v>
      </c>
      <c r="P59" s="15">
        <f>SUM(P60:P65)</f>
        <v>0</v>
      </c>
      <c r="Q59" s="19">
        <f t="shared" si="8"/>
        <v>0</v>
      </c>
      <c r="R59" s="15">
        <f t="shared" si="9"/>
        <v>0</v>
      </c>
    </row>
    <row r="60" spans="1:18" s="4" customFormat="1" ht="15" outlineLevel="1">
      <c r="A60" s="20"/>
      <c r="B60" s="21"/>
      <c r="C60" s="16"/>
      <c r="D60" s="16"/>
      <c r="E60" s="19">
        <f t="shared" si="5"/>
        <v>0</v>
      </c>
      <c r="F60" s="21"/>
      <c r="G60" s="16"/>
      <c r="H60" s="16"/>
      <c r="I60" s="19">
        <f t="shared" si="6"/>
        <v>0</v>
      </c>
      <c r="J60" s="21"/>
      <c r="K60" s="16"/>
      <c r="L60" s="16"/>
      <c r="M60" s="19">
        <f t="shared" si="7"/>
        <v>0</v>
      </c>
      <c r="N60" s="21"/>
      <c r="O60" s="16"/>
      <c r="P60" s="16"/>
      <c r="Q60" s="19">
        <f t="shared" si="8"/>
        <v>0</v>
      </c>
      <c r="R60" s="251">
        <f t="shared" si="9"/>
        <v>0</v>
      </c>
    </row>
    <row r="61" spans="1:18" s="4" customFormat="1" ht="15" outlineLevel="1">
      <c r="A61" s="20"/>
      <c r="B61" s="21"/>
      <c r="C61" s="16"/>
      <c r="D61" s="16"/>
      <c r="E61" s="19">
        <f t="shared" si="5"/>
        <v>0</v>
      </c>
      <c r="F61" s="21"/>
      <c r="G61" s="16"/>
      <c r="H61" s="16"/>
      <c r="I61" s="19">
        <f t="shared" si="6"/>
        <v>0</v>
      </c>
      <c r="J61" s="21"/>
      <c r="K61" s="16"/>
      <c r="L61" s="16"/>
      <c r="M61" s="19">
        <f t="shared" si="7"/>
        <v>0</v>
      </c>
      <c r="N61" s="21"/>
      <c r="O61" s="16"/>
      <c r="P61" s="16"/>
      <c r="Q61" s="19">
        <f t="shared" si="8"/>
        <v>0</v>
      </c>
      <c r="R61" s="251">
        <f t="shared" si="9"/>
        <v>0</v>
      </c>
    </row>
    <row r="62" spans="1:18" s="4" customFormat="1" ht="15" outlineLevel="1">
      <c r="A62" s="20"/>
      <c r="B62" s="21"/>
      <c r="C62" s="16"/>
      <c r="D62" s="16"/>
      <c r="E62" s="19">
        <f t="shared" si="5"/>
        <v>0</v>
      </c>
      <c r="F62" s="21"/>
      <c r="G62" s="16"/>
      <c r="H62" s="16"/>
      <c r="I62" s="19">
        <f t="shared" si="6"/>
        <v>0</v>
      </c>
      <c r="J62" s="21"/>
      <c r="K62" s="16"/>
      <c r="L62" s="16"/>
      <c r="M62" s="19">
        <f t="shared" si="7"/>
        <v>0</v>
      </c>
      <c r="N62" s="21"/>
      <c r="O62" s="16"/>
      <c r="P62" s="16"/>
      <c r="Q62" s="19">
        <f t="shared" si="8"/>
        <v>0</v>
      </c>
      <c r="R62" s="251">
        <f t="shared" si="9"/>
        <v>0</v>
      </c>
    </row>
    <row r="63" spans="1:18" s="4" customFormat="1" ht="15" outlineLevel="1">
      <c r="A63" s="20"/>
      <c r="B63" s="21"/>
      <c r="C63" s="16"/>
      <c r="D63" s="16"/>
      <c r="E63" s="19">
        <f t="shared" si="5"/>
        <v>0</v>
      </c>
      <c r="F63" s="21"/>
      <c r="G63" s="16"/>
      <c r="H63" s="16"/>
      <c r="I63" s="19">
        <f t="shared" si="6"/>
        <v>0</v>
      </c>
      <c r="J63" s="21"/>
      <c r="K63" s="16"/>
      <c r="L63" s="16"/>
      <c r="M63" s="19">
        <f t="shared" si="7"/>
        <v>0</v>
      </c>
      <c r="N63" s="21"/>
      <c r="O63" s="16"/>
      <c r="P63" s="16"/>
      <c r="Q63" s="19">
        <f t="shared" si="8"/>
        <v>0</v>
      </c>
      <c r="R63" s="251">
        <f t="shared" si="9"/>
        <v>0</v>
      </c>
    </row>
    <row r="64" spans="1:18" s="4" customFormat="1" ht="15" outlineLevel="1">
      <c r="A64" s="20"/>
      <c r="B64" s="21"/>
      <c r="C64" s="16"/>
      <c r="D64" s="16"/>
      <c r="E64" s="19">
        <f t="shared" si="5"/>
        <v>0</v>
      </c>
      <c r="F64" s="21"/>
      <c r="G64" s="16"/>
      <c r="H64" s="16"/>
      <c r="I64" s="19">
        <f t="shared" si="6"/>
        <v>0</v>
      </c>
      <c r="J64" s="21"/>
      <c r="K64" s="16"/>
      <c r="L64" s="16"/>
      <c r="M64" s="19">
        <f t="shared" si="7"/>
        <v>0</v>
      </c>
      <c r="N64" s="21"/>
      <c r="O64" s="16"/>
      <c r="P64" s="16"/>
      <c r="Q64" s="19">
        <f t="shared" si="8"/>
        <v>0</v>
      </c>
      <c r="R64" s="251">
        <f t="shared" si="9"/>
        <v>0</v>
      </c>
    </row>
    <row r="65" spans="1:18" s="4" customFormat="1" ht="15" outlineLevel="1">
      <c r="A65" s="20"/>
      <c r="B65" s="21"/>
      <c r="C65" s="16"/>
      <c r="D65" s="16"/>
      <c r="E65" s="19">
        <f t="shared" si="5"/>
        <v>0</v>
      </c>
      <c r="F65" s="21"/>
      <c r="G65" s="16"/>
      <c r="H65" s="16"/>
      <c r="I65" s="19">
        <f t="shared" si="6"/>
        <v>0</v>
      </c>
      <c r="J65" s="21"/>
      <c r="K65" s="16"/>
      <c r="L65" s="16"/>
      <c r="M65" s="19">
        <f t="shared" si="7"/>
        <v>0</v>
      </c>
      <c r="N65" s="21"/>
      <c r="O65" s="16"/>
      <c r="P65" s="16"/>
      <c r="Q65" s="19">
        <f t="shared" si="8"/>
        <v>0</v>
      </c>
      <c r="R65" s="251">
        <f t="shared" si="9"/>
        <v>0</v>
      </c>
    </row>
    <row r="66" spans="1:18" s="4" customFormat="1" ht="45">
      <c r="A66" s="223" t="s">
        <v>151</v>
      </c>
      <c r="B66" s="224">
        <f>SUM(B67:B77)</f>
        <v>0</v>
      </c>
      <c r="C66" s="225">
        <f>SUM(C67:C77)</f>
        <v>0</v>
      </c>
      <c r="D66" s="225">
        <f>SUM(D67:D77)</f>
        <v>0</v>
      </c>
      <c r="E66" s="226">
        <f t="shared" si="5"/>
        <v>0</v>
      </c>
      <c r="F66" s="224">
        <f>SUM(F67:F77)</f>
        <v>0</v>
      </c>
      <c r="G66" s="225">
        <f>SUM(G67:G77)</f>
        <v>0</v>
      </c>
      <c r="H66" s="225">
        <f>SUM(H67:H77)</f>
        <v>0</v>
      </c>
      <c r="I66" s="226">
        <f t="shared" si="6"/>
        <v>0</v>
      </c>
      <c r="J66" s="224">
        <f>SUM(J67:J77)</f>
        <v>0</v>
      </c>
      <c r="K66" s="225">
        <f>SUM(K67:K77)</f>
        <v>0</v>
      </c>
      <c r="L66" s="225">
        <f>SUM(L67:L77)</f>
        <v>0</v>
      </c>
      <c r="M66" s="226">
        <f t="shared" si="7"/>
        <v>0</v>
      </c>
      <c r="N66" s="224">
        <f>SUM(N67:N77)</f>
        <v>0</v>
      </c>
      <c r="O66" s="225">
        <f>SUM(O67:O77)</f>
        <v>0</v>
      </c>
      <c r="P66" s="225">
        <f>SUM(P67:P77)</f>
        <v>0</v>
      </c>
      <c r="Q66" s="226">
        <f t="shared" si="8"/>
        <v>0</v>
      </c>
      <c r="R66" s="225">
        <f t="shared" si="9"/>
        <v>0</v>
      </c>
    </row>
    <row r="67" spans="1:18" s="4" customFormat="1" ht="15" outlineLevel="1">
      <c r="A67" s="22"/>
      <c r="B67" s="23"/>
      <c r="C67" s="24"/>
      <c r="D67" s="24"/>
      <c r="E67" s="19">
        <f t="shared" si="5"/>
        <v>0</v>
      </c>
      <c r="F67" s="23"/>
      <c r="G67" s="24"/>
      <c r="H67" s="24"/>
      <c r="I67" s="19">
        <f t="shared" si="6"/>
        <v>0</v>
      </c>
      <c r="J67" s="23"/>
      <c r="K67" s="24"/>
      <c r="L67" s="24"/>
      <c r="M67" s="19">
        <f t="shared" si="7"/>
        <v>0</v>
      </c>
      <c r="N67" s="23"/>
      <c r="O67" s="24"/>
      <c r="P67" s="24"/>
      <c r="Q67" s="19">
        <f t="shared" si="8"/>
        <v>0</v>
      </c>
      <c r="R67" s="252">
        <f t="shared" si="9"/>
        <v>0</v>
      </c>
    </row>
    <row r="68" spans="1:18" s="4" customFormat="1" ht="15" outlineLevel="1">
      <c r="A68" s="22"/>
      <c r="B68" s="23"/>
      <c r="C68" s="24"/>
      <c r="D68" s="24"/>
      <c r="E68" s="19">
        <f t="shared" si="5"/>
        <v>0</v>
      </c>
      <c r="F68" s="23"/>
      <c r="G68" s="24"/>
      <c r="H68" s="24"/>
      <c r="I68" s="19">
        <f t="shared" si="6"/>
        <v>0</v>
      </c>
      <c r="J68" s="23"/>
      <c r="K68" s="24"/>
      <c r="L68" s="24"/>
      <c r="M68" s="19">
        <f t="shared" si="7"/>
        <v>0</v>
      </c>
      <c r="N68" s="23"/>
      <c r="O68" s="24"/>
      <c r="P68" s="24"/>
      <c r="Q68" s="19">
        <f t="shared" si="8"/>
        <v>0</v>
      </c>
      <c r="R68" s="252">
        <f t="shared" si="9"/>
        <v>0</v>
      </c>
    </row>
    <row r="69" spans="1:18" s="4" customFormat="1" ht="15" outlineLevel="1">
      <c r="A69" s="22"/>
      <c r="B69" s="23"/>
      <c r="C69" s="24"/>
      <c r="D69" s="24"/>
      <c r="E69" s="19">
        <f t="shared" si="5"/>
        <v>0</v>
      </c>
      <c r="F69" s="23"/>
      <c r="G69" s="24"/>
      <c r="H69" s="24"/>
      <c r="I69" s="19">
        <f t="shared" si="6"/>
        <v>0</v>
      </c>
      <c r="J69" s="23"/>
      <c r="K69" s="24"/>
      <c r="L69" s="24"/>
      <c r="M69" s="19">
        <f t="shared" si="7"/>
        <v>0</v>
      </c>
      <c r="N69" s="23"/>
      <c r="O69" s="24"/>
      <c r="P69" s="24"/>
      <c r="Q69" s="19">
        <f t="shared" si="8"/>
        <v>0</v>
      </c>
      <c r="R69" s="252">
        <f t="shared" si="9"/>
        <v>0</v>
      </c>
    </row>
    <row r="70" spans="1:18" s="4" customFormat="1" ht="15" outlineLevel="1">
      <c r="A70" s="22"/>
      <c r="B70" s="23"/>
      <c r="C70" s="24"/>
      <c r="D70" s="24"/>
      <c r="E70" s="19">
        <f t="shared" si="5"/>
        <v>0</v>
      </c>
      <c r="F70" s="23"/>
      <c r="G70" s="24"/>
      <c r="H70" s="24"/>
      <c r="I70" s="19">
        <f t="shared" si="6"/>
        <v>0</v>
      </c>
      <c r="J70" s="23"/>
      <c r="K70" s="24"/>
      <c r="L70" s="24"/>
      <c r="M70" s="19">
        <f t="shared" si="7"/>
        <v>0</v>
      </c>
      <c r="N70" s="23"/>
      <c r="O70" s="24"/>
      <c r="P70" s="24"/>
      <c r="Q70" s="19">
        <f t="shared" si="8"/>
        <v>0</v>
      </c>
      <c r="R70" s="252">
        <f t="shared" si="9"/>
        <v>0</v>
      </c>
    </row>
    <row r="71" spans="1:18" s="4" customFormat="1" ht="15" outlineLevel="1">
      <c r="A71" s="22"/>
      <c r="B71" s="23"/>
      <c r="C71" s="24"/>
      <c r="D71" s="24"/>
      <c r="E71" s="19">
        <f t="shared" si="5"/>
        <v>0</v>
      </c>
      <c r="F71" s="23"/>
      <c r="G71" s="24"/>
      <c r="H71" s="24"/>
      <c r="I71" s="19">
        <f t="shared" si="6"/>
        <v>0</v>
      </c>
      <c r="J71" s="23"/>
      <c r="K71" s="24"/>
      <c r="L71" s="24"/>
      <c r="M71" s="19">
        <f t="shared" si="7"/>
        <v>0</v>
      </c>
      <c r="N71" s="23"/>
      <c r="O71" s="24"/>
      <c r="P71" s="24"/>
      <c r="Q71" s="19">
        <f t="shared" si="8"/>
        <v>0</v>
      </c>
      <c r="R71" s="252">
        <f t="shared" si="9"/>
        <v>0</v>
      </c>
    </row>
    <row r="72" spans="1:18" s="4" customFormat="1" ht="15" outlineLevel="1">
      <c r="A72" s="22"/>
      <c r="B72" s="23"/>
      <c r="C72" s="24"/>
      <c r="D72" s="24"/>
      <c r="E72" s="19">
        <f t="shared" si="5"/>
        <v>0</v>
      </c>
      <c r="F72" s="23"/>
      <c r="G72" s="24"/>
      <c r="H72" s="24"/>
      <c r="I72" s="19">
        <f t="shared" si="6"/>
        <v>0</v>
      </c>
      <c r="J72" s="23"/>
      <c r="K72" s="24"/>
      <c r="L72" s="24"/>
      <c r="M72" s="19">
        <f t="shared" si="7"/>
        <v>0</v>
      </c>
      <c r="N72" s="23"/>
      <c r="O72" s="24"/>
      <c r="P72" s="24"/>
      <c r="Q72" s="19">
        <f t="shared" si="8"/>
        <v>0</v>
      </c>
      <c r="R72" s="252">
        <f t="shared" si="9"/>
        <v>0</v>
      </c>
    </row>
    <row r="73" spans="1:18" s="4" customFormat="1" ht="15" outlineLevel="1">
      <c r="A73" s="22"/>
      <c r="B73" s="23"/>
      <c r="C73" s="24"/>
      <c r="D73" s="24"/>
      <c r="E73" s="19">
        <f t="shared" si="5"/>
        <v>0</v>
      </c>
      <c r="F73" s="23"/>
      <c r="G73" s="24"/>
      <c r="H73" s="24"/>
      <c r="I73" s="19">
        <f t="shared" si="6"/>
        <v>0</v>
      </c>
      <c r="J73" s="23"/>
      <c r="K73" s="24"/>
      <c r="L73" s="24"/>
      <c r="M73" s="19">
        <f t="shared" si="7"/>
        <v>0</v>
      </c>
      <c r="N73" s="23"/>
      <c r="O73" s="24"/>
      <c r="P73" s="24"/>
      <c r="Q73" s="19">
        <f t="shared" si="8"/>
        <v>0</v>
      </c>
      <c r="R73" s="252">
        <f t="shared" si="9"/>
        <v>0</v>
      </c>
    </row>
    <row r="74" spans="1:18" s="4" customFormat="1" ht="15" outlineLevel="1">
      <c r="A74" s="22"/>
      <c r="B74" s="23"/>
      <c r="C74" s="24"/>
      <c r="D74" s="24"/>
      <c r="E74" s="19">
        <f t="shared" si="5"/>
        <v>0</v>
      </c>
      <c r="F74" s="23"/>
      <c r="G74" s="24"/>
      <c r="H74" s="24"/>
      <c r="I74" s="19">
        <f t="shared" si="6"/>
        <v>0</v>
      </c>
      <c r="J74" s="23"/>
      <c r="K74" s="24"/>
      <c r="L74" s="24"/>
      <c r="M74" s="19">
        <f t="shared" si="7"/>
        <v>0</v>
      </c>
      <c r="N74" s="23"/>
      <c r="O74" s="24"/>
      <c r="P74" s="24"/>
      <c r="Q74" s="19">
        <f t="shared" si="8"/>
        <v>0</v>
      </c>
      <c r="R74" s="252">
        <f t="shared" si="9"/>
        <v>0</v>
      </c>
    </row>
    <row r="75" spans="1:18" s="4" customFormat="1" ht="15" outlineLevel="1">
      <c r="A75" s="22"/>
      <c r="B75" s="23"/>
      <c r="C75" s="24"/>
      <c r="D75" s="24"/>
      <c r="E75" s="19">
        <f t="shared" si="5"/>
        <v>0</v>
      </c>
      <c r="F75" s="23"/>
      <c r="G75" s="24"/>
      <c r="H75" s="24"/>
      <c r="I75" s="19">
        <f t="shared" si="6"/>
        <v>0</v>
      </c>
      <c r="J75" s="23"/>
      <c r="K75" s="24"/>
      <c r="L75" s="24"/>
      <c r="M75" s="19">
        <f t="shared" si="7"/>
        <v>0</v>
      </c>
      <c r="N75" s="23"/>
      <c r="O75" s="24"/>
      <c r="P75" s="24"/>
      <c r="Q75" s="19">
        <f t="shared" si="8"/>
        <v>0</v>
      </c>
      <c r="R75" s="252">
        <f t="shared" si="9"/>
        <v>0</v>
      </c>
    </row>
    <row r="76" spans="1:18" s="4" customFormat="1" ht="15" outlineLevel="1">
      <c r="A76" s="22"/>
      <c r="B76" s="23"/>
      <c r="C76" s="24"/>
      <c r="D76" s="24"/>
      <c r="E76" s="19">
        <f t="shared" si="5"/>
        <v>0</v>
      </c>
      <c r="F76" s="23"/>
      <c r="G76" s="24"/>
      <c r="H76" s="24"/>
      <c r="I76" s="19">
        <f t="shared" si="6"/>
        <v>0</v>
      </c>
      <c r="J76" s="23"/>
      <c r="K76" s="24"/>
      <c r="L76" s="24"/>
      <c r="M76" s="19">
        <f t="shared" si="7"/>
        <v>0</v>
      </c>
      <c r="N76" s="23"/>
      <c r="O76" s="24"/>
      <c r="P76" s="24"/>
      <c r="Q76" s="19">
        <f t="shared" si="8"/>
        <v>0</v>
      </c>
      <c r="R76" s="252">
        <f t="shared" si="9"/>
        <v>0</v>
      </c>
    </row>
    <row r="77" spans="1:18" s="4" customFormat="1" ht="15.75" outlineLevel="1" thickBot="1">
      <c r="A77" s="25"/>
      <c r="B77" s="26"/>
      <c r="C77" s="27"/>
      <c r="D77" s="27"/>
      <c r="E77" s="11">
        <f t="shared" si="5"/>
        <v>0</v>
      </c>
      <c r="F77" s="26"/>
      <c r="G77" s="27"/>
      <c r="H77" s="27"/>
      <c r="I77" s="11">
        <f t="shared" si="6"/>
        <v>0</v>
      </c>
      <c r="J77" s="26"/>
      <c r="K77" s="27"/>
      <c r="L77" s="27"/>
      <c r="M77" s="11">
        <f t="shared" si="7"/>
        <v>0</v>
      </c>
      <c r="N77" s="26"/>
      <c r="O77" s="27"/>
      <c r="P77" s="27"/>
      <c r="Q77" s="11">
        <f t="shared" si="8"/>
        <v>0</v>
      </c>
      <c r="R77" s="253">
        <f t="shared" si="9"/>
        <v>0</v>
      </c>
    </row>
    <row r="78" s="4" customFormat="1" ht="12.75">
      <c r="A78" s="3"/>
    </row>
    <row r="79" s="4" customFormat="1" ht="12.75">
      <c r="A79" s="3"/>
    </row>
    <row r="80" s="4" customFormat="1" ht="12.75">
      <c r="A80" s="3"/>
    </row>
    <row r="81" s="4" customFormat="1" ht="12.75">
      <c r="A81" s="3"/>
    </row>
    <row r="82" s="4" customFormat="1" ht="12.75">
      <c r="A82" s="3"/>
    </row>
    <row r="83" s="4" customFormat="1" ht="12.75">
      <c r="A83" s="3"/>
    </row>
    <row r="84" s="4" customFormat="1" ht="12.75">
      <c r="A84" s="3"/>
    </row>
    <row r="85" s="4" customFormat="1" ht="12.75">
      <c r="A85" s="3"/>
    </row>
    <row r="86" s="4" customFormat="1" ht="12.75">
      <c r="A86" s="3"/>
    </row>
    <row r="87" s="4" customFormat="1" ht="12.75">
      <c r="A87" s="3"/>
    </row>
    <row r="88" s="4" customFormat="1" ht="12.75">
      <c r="A88" s="3"/>
    </row>
    <row r="89" s="4" customFormat="1" ht="12.75">
      <c r="A89" s="3"/>
    </row>
    <row r="90" s="4" customFormat="1" ht="12.75">
      <c r="A90" s="3"/>
    </row>
    <row r="91" s="4" customFormat="1" ht="12.75">
      <c r="A91" s="3"/>
    </row>
    <row r="92" s="4" customFormat="1" ht="12.75">
      <c r="A92" s="3"/>
    </row>
    <row r="93" s="4" customFormat="1" ht="12.75">
      <c r="A93" s="3"/>
    </row>
    <row r="94" s="4" customFormat="1" ht="12.75">
      <c r="A94" s="3"/>
    </row>
  </sheetData>
  <sheetProtection/>
  <printOptions/>
  <pageMargins left="0" right="0" top="0" bottom="0" header="0.5118110236220472" footer="0.5118110236220472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="75" zoomScaleNormal="75" zoomScalePageLayoutView="0" workbookViewId="0" topLeftCell="A1">
      <pane xSplit="1" ySplit="7" topLeftCell="B19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209"/>
    </sheetView>
  </sheetViews>
  <sheetFormatPr defaultColWidth="9.140625" defaultRowHeight="12.75" outlineLevelCol="2"/>
  <cols>
    <col min="1" max="1" width="45.140625" style="170" customWidth="1"/>
    <col min="2" max="2" width="11.57421875" style="123" customWidth="1" outlineLevel="2"/>
    <col min="3" max="3" width="11.00390625" style="123" customWidth="1" outlineLevel="2"/>
    <col min="4" max="4" width="11.140625" style="123" customWidth="1" outlineLevel="2"/>
    <col min="5" max="5" width="11.421875" style="171" customWidth="1" outlineLevel="2"/>
    <col min="6" max="7" width="11.28125" style="123" customWidth="1" outlineLevel="2"/>
    <col min="8" max="8" width="12.140625" style="123" customWidth="1" outlineLevel="2"/>
    <col min="9" max="9" width="11.421875" style="171" customWidth="1" outlineLevel="2"/>
    <col min="10" max="10" width="11.7109375" style="123" customWidth="1" outlineLevel="2"/>
    <col min="11" max="11" width="9.421875" style="123" customWidth="1" outlineLevel="2"/>
    <col min="12" max="12" width="9.8515625" style="123" customWidth="1" outlineLevel="2"/>
    <col min="13" max="13" width="11.7109375" style="171" customWidth="1" outlineLevel="2"/>
    <col min="14" max="14" width="11.421875" style="123" customWidth="1" outlineLevel="2"/>
    <col min="15" max="15" width="9.421875" style="123" customWidth="1" outlineLevel="2"/>
    <col min="16" max="16" width="9.8515625" style="123" customWidth="1" outlineLevel="2"/>
    <col min="17" max="17" width="11.7109375" style="171" customWidth="1" outlineLevel="2"/>
    <col min="18" max="18" width="14.7109375" style="0" customWidth="1"/>
  </cols>
  <sheetData>
    <row r="1" spans="1:17" ht="15.75">
      <c r="A1" s="1">
        <v>27</v>
      </c>
      <c r="B1"/>
      <c r="C1"/>
      <c r="D1"/>
      <c r="E1" s="129"/>
      <c r="F1"/>
      <c r="G1"/>
      <c r="H1"/>
      <c r="I1" s="129"/>
      <c r="J1"/>
      <c r="K1"/>
      <c r="L1"/>
      <c r="M1" s="129"/>
      <c r="N1"/>
      <c r="O1"/>
      <c r="P1"/>
      <c r="Q1" s="129"/>
    </row>
    <row r="2" spans="1:17" ht="19.5" customHeight="1" thickBot="1">
      <c r="A2" s="130"/>
      <c r="B2" s="49" t="s">
        <v>380</v>
      </c>
      <c r="C2" s="131"/>
      <c r="D2" s="131"/>
      <c r="E2" s="132"/>
      <c r="F2" s="131"/>
      <c r="G2" s="131"/>
      <c r="H2" s="131"/>
      <c r="I2" s="132"/>
      <c r="J2" s="131"/>
      <c r="K2" s="131"/>
      <c r="L2" s="131"/>
      <c r="M2" s="132"/>
      <c r="N2" s="131"/>
      <c r="O2" s="131"/>
      <c r="P2" s="131"/>
      <c r="Q2" s="132"/>
    </row>
    <row r="3" spans="1:18" ht="15.75" customHeight="1" thickBot="1">
      <c r="A3" s="190"/>
      <c r="B3" s="48" t="s">
        <v>0</v>
      </c>
      <c r="C3" s="48"/>
      <c r="D3" s="48"/>
      <c r="E3" s="39"/>
      <c r="F3" s="48" t="s">
        <v>1</v>
      </c>
      <c r="G3" s="48"/>
      <c r="H3" s="48"/>
      <c r="I3" s="39"/>
      <c r="J3" s="48" t="s">
        <v>2</v>
      </c>
      <c r="K3" s="48"/>
      <c r="L3" s="48"/>
      <c r="M3" s="39"/>
      <c r="N3" s="48" t="s">
        <v>3</v>
      </c>
      <c r="O3" s="48"/>
      <c r="P3" s="48"/>
      <c r="Q3" s="39"/>
      <c r="R3" s="248" t="s">
        <v>4</v>
      </c>
    </row>
    <row r="4" spans="1:18" s="29" customFormat="1" ht="30.75" thickBot="1">
      <c r="A4" s="191"/>
      <c r="B4" s="178">
        <v>38961</v>
      </c>
      <c r="C4" s="178">
        <v>38991</v>
      </c>
      <c r="D4" s="206">
        <v>39022</v>
      </c>
      <c r="E4" s="250" t="s">
        <v>224</v>
      </c>
      <c r="F4" s="178">
        <v>39052</v>
      </c>
      <c r="G4" s="178">
        <v>39083</v>
      </c>
      <c r="H4" s="206">
        <v>39114</v>
      </c>
      <c r="I4" s="250" t="s">
        <v>225</v>
      </c>
      <c r="J4" s="178">
        <v>39142</v>
      </c>
      <c r="K4" s="178">
        <v>39173</v>
      </c>
      <c r="L4" s="206">
        <v>39203</v>
      </c>
      <c r="M4" s="250" t="s">
        <v>226</v>
      </c>
      <c r="N4" s="178">
        <v>39234</v>
      </c>
      <c r="O4" s="178">
        <v>39264</v>
      </c>
      <c r="P4" s="206">
        <v>39295</v>
      </c>
      <c r="Q4" s="250" t="s">
        <v>227</v>
      </c>
      <c r="R4" s="249"/>
    </row>
    <row r="5" spans="1:18" ht="15.75" thickBot="1">
      <c r="A5" s="133" t="s">
        <v>160</v>
      </c>
      <c r="B5" s="134"/>
      <c r="C5" s="134"/>
      <c r="D5" s="207"/>
      <c r="E5" s="5"/>
      <c r="F5" s="134"/>
      <c r="G5" s="134"/>
      <c r="H5" s="207"/>
      <c r="I5" s="5"/>
      <c r="J5" s="134"/>
      <c r="K5" s="134"/>
      <c r="L5" s="207"/>
      <c r="M5" s="5"/>
      <c r="N5" s="134"/>
      <c r="O5" s="134"/>
      <c r="P5" s="207"/>
      <c r="Q5" s="5"/>
      <c r="R5" s="134"/>
    </row>
    <row r="6" spans="1:18" ht="15.75">
      <c r="A6" s="135" t="s">
        <v>5</v>
      </c>
      <c r="B6" s="136">
        <f aca="true" t="shared" si="0" ref="B6:R6">B7+B15+B16</f>
        <v>0</v>
      </c>
      <c r="C6" s="136">
        <f t="shared" si="0"/>
        <v>0</v>
      </c>
      <c r="D6" s="208">
        <f t="shared" si="0"/>
        <v>0</v>
      </c>
      <c r="E6" s="213">
        <f t="shared" si="0"/>
        <v>0</v>
      </c>
      <c r="F6" s="136">
        <f t="shared" si="0"/>
        <v>0</v>
      </c>
      <c r="G6" s="136">
        <f t="shared" si="0"/>
        <v>0</v>
      </c>
      <c r="H6" s="208">
        <f t="shared" si="0"/>
        <v>0</v>
      </c>
      <c r="I6" s="213">
        <f t="shared" si="0"/>
        <v>0</v>
      </c>
      <c r="J6" s="136">
        <f t="shared" si="0"/>
        <v>0</v>
      </c>
      <c r="K6" s="136">
        <f t="shared" si="0"/>
        <v>0</v>
      </c>
      <c r="L6" s="208">
        <f t="shared" si="0"/>
        <v>0</v>
      </c>
      <c r="M6" s="213">
        <f t="shared" si="0"/>
        <v>0</v>
      </c>
      <c r="N6" s="136">
        <f t="shared" si="0"/>
        <v>0</v>
      </c>
      <c r="O6" s="136">
        <f t="shared" si="0"/>
        <v>0</v>
      </c>
      <c r="P6" s="208">
        <f t="shared" si="0"/>
        <v>0</v>
      </c>
      <c r="Q6" s="213">
        <f t="shared" si="0"/>
        <v>0</v>
      </c>
      <c r="R6" s="137">
        <f t="shared" si="0"/>
        <v>0</v>
      </c>
    </row>
    <row r="7" spans="1:18" ht="15">
      <c r="A7" s="138" t="s">
        <v>6</v>
      </c>
      <c r="B7" s="100">
        <f aca="true" t="shared" si="1" ref="B7:R7">SUM(B8:B14)</f>
        <v>0</v>
      </c>
      <c r="C7" s="100">
        <f t="shared" si="1"/>
        <v>0</v>
      </c>
      <c r="D7" s="101">
        <f t="shared" si="1"/>
        <v>0</v>
      </c>
      <c r="E7" s="214">
        <f t="shared" si="1"/>
        <v>0</v>
      </c>
      <c r="F7" s="100">
        <f t="shared" si="1"/>
        <v>0</v>
      </c>
      <c r="G7" s="100">
        <f t="shared" si="1"/>
        <v>0</v>
      </c>
      <c r="H7" s="101">
        <f t="shared" si="1"/>
        <v>0</v>
      </c>
      <c r="I7" s="214">
        <f t="shared" si="1"/>
        <v>0</v>
      </c>
      <c r="J7" s="100">
        <f t="shared" si="1"/>
        <v>0</v>
      </c>
      <c r="K7" s="100">
        <f t="shared" si="1"/>
        <v>0</v>
      </c>
      <c r="L7" s="101">
        <f t="shared" si="1"/>
        <v>0</v>
      </c>
      <c r="M7" s="214">
        <f t="shared" si="1"/>
        <v>0</v>
      </c>
      <c r="N7" s="100">
        <f t="shared" si="1"/>
        <v>0</v>
      </c>
      <c r="O7" s="100">
        <f t="shared" si="1"/>
        <v>0</v>
      </c>
      <c r="P7" s="101">
        <f t="shared" si="1"/>
        <v>0</v>
      </c>
      <c r="Q7" s="214">
        <f t="shared" si="1"/>
        <v>0</v>
      </c>
      <c r="R7" s="139">
        <f t="shared" si="1"/>
        <v>0</v>
      </c>
    </row>
    <row r="8" spans="1:18" ht="12.75">
      <c r="A8" s="140" t="s">
        <v>7</v>
      </c>
      <c r="B8" s="141">
        <f>'План продаж по ассортименту'!B7</f>
        <v>0</v>
      </c>
      <c r="C8" s="141">
        <f>'План продаж по ассортименту'!C7</f>
        <v>0</v>
      </c>
      <c r="D8" s="209">
        <f>'План продаж по ассортименту'!D7</f>
        <v>0</v>
      </c>
      <c r="E8" s="214">
        <f>SUM(B8:D8)</f>
        <v>0</v>
      </c>
      <c r="F8" s="141">
        <f>'План продаж по ассортименту'!F7</f>
        <v>0</v>
      </c>
      <c r="G8" s="141">
        <f>'План продаж по ассортименту'!G7</f>
        <v>0</v>
      </c>
      <c r="H8" s="209">
        <f>'План продаж по ассортименту'!H7</f>
        <v>0</v>
      </c>
      <c r="I8" s="214">
        <f aca="true" t="shared" si="2" ref="I8:I16">SUM(F8:H8)</f>
        <v>0</v>
      </c>
      <c r="J8" s="141">
        <f>'План продаж по ассортименту'!J7</f>
        <v>0</v>
      </c>
      <c r="K8" s="141">
        <f>'План продаж по ассортименту'!K7</f>
        <v>0</v>
      </c>
      <c r="L8" s="209">
        <f>'План продаж по ассортименту'!L7</f>
        <v>0</v>
      </c>
      <c r="M8" s="214">
        <f aca="true" t="shared" si="3" ref="M8:M16">SUM(J8:L8)</f>
        <v>0</v>
      </c>
      <c r="N8" s="141">
        <f>'План продаж по ассортименту'!N7</f>
        <v>0</v>
      </c>
      <c r="O8" s="141">
        <f>'План продаж по ассортименту'!O7</f>
        <v>0</v>
      </c>
      <c r="P8" s="209">
        <f>'План продаж по ассортименту'!P7</f>
        <v>0</v>
      </c>
      <c r="Q8" s="214">
        <f aca="true" t="shared" si="4" ref="Q8:Q16">SUM(N8:P8)</f>
        <v>0</v>
      </c>
      <c r="R8" s="205">
        <f>E8+I8+M8+Q8</f>
        <v>0</v>
      </c>
    </row>
    <row r="9" spans="1:18" ht="12.75">
      <c r="A9" s="140" t="s">
        <v>8</v>
      </c>
      <c r="B9" s="141">
        <f>'План продаж по ассортименту'!B29</f>
        <v>0</v>
      </c>
      <c r="C9" s="141">
        <f>'План продаж по ассортименту'!C29</f>
        <v>0</v>
      </c>
      <c r="D9" s="209">
        <f>'План продаж по ассортименту'!D29</f>
        <v>0</v>
      </c>
      <c r="E9" s="214">
        <f aca="true" t="shared" si="5" ref="E9:E16">SUM(B9:D9)</f>
        <v>0</v>
      </c>
      <c r="F9" s="141">
        <f>'План продаж по ассортименту'!F29</f>
        <v>0</v>
      </c>
      <c r="G9" s="141">
        <f>'План продаж по ассортименту'!G29</f>
        <v>0</v>
      </c>
      <c r="H9" s="209">
        <f>'План продаж по ассортименту'!H29</f>
        <v>0</v>
      </c>
      <c r="I9" s="214">
        <f t="shared" si="2"/>
        <v>0</v>
      </c>
      <c r="J9" s="141">
        <f>'План продаж по ассортименту'!J29</f>
        <v>0</v>
      </c>
      <c r="K9" s="141">
        <f>'План продаж по ассортименту'!K29</f>
        <v>0</v>
      </c>
      <c r="L9" s="209">
        <f>'План продаж по ассортименту'!L29</f>
        <v>0</v>
      </c>
      <c r="M9" s="214">
        <f t="shared" si="3"/>
        <v>0</v>
      </c>
      <c r="N9" s="141">
        <f>'План продаж по ассортименту'!N29</f>
        <v>0</v>
      </c>
      <c r="O9" s="141">
        <f>'План продаж по ассортименту'!O29</f>
        <v>0</v>
      </c>
      <c r="P9" s="209">
        <f>'План продаж по ассортименту'!P29</f>
        <v>0</v>
      </c>
      <c r="Q9" s="214">
        <f t="shared" si="4"/>
        <v>0</v>
      </c>
      <c r="R9" s="205">
        <f aca="true" t="shared" si="6" ref="R9:R72">E9+I9+M9+Q9</f>
        <v>0</v>
      </c>
    </row>
    <row r="10" spans="1:18" ht="12.75">
      <c r="A10" s="140" t="s">
        <v>9</v>
      </c>
      <c r="B10" s="141">
        <f>'План продаж по ассортименту'!B40</f>
        <v>0</v>
      </c>
      <c r="C10" s="141">
        <f>'План продаж по ассортименту'!C40</f>
        <v>0</v>
      </c>
      <c r="D10" s="209">
        <f>'План продаж по ассортименту'!D40</f>
        <v>0</v>
      </c>
      <c r="E10" s="214">
        <f t="shared" si="5"/>
        <v>0</v>
      </c>
      <c r="F10" s="141">
        <f>'План продаж по ассортименту'!F40</f>
        <v>0</v>
      </c>
      <c r="G10" s="141">
        <f>'План продаж по ассортименту'!G40</f>
        <v>0</v>
      </c>
      <c r="H10" s="209">
        <f>'План продаж по ассортименту'!H40</f>
        <v>0</v>
      </c>
      <c r="I10" s="214">
        <f t="shared" si="2"/>
        <v>0</v>
      </c>
      <c r="J10" s="141">
        <f>'План продаж по ассортименту'!J40</f>
        <v>0</v>
      </c>
      <c r="K10" s="141">
        <f>'План продаж по ассортименту'!K40</f>
        <v>0</v>
      </c>
      <c r="L10" s="209">
        <f>'План продаж по ассортименту'!L40</f>
        <v>0</v>
      </c>
      <c r="M10" s="214">
        <f t="shared" si="3"/>
        <v>0</v>
      </c>
      <c r="N10" s="141">
        <f>'План продаж по ассортименту'!N40</f>
        <v>0</v>
      </c>
      <c r="O10" s="141">
        <f>'План продаж по ассортименту'!O40</f>
        <v>0</v>
      </c>
      <c r="P10" s="209">
        <f>'План продаж по ассортименту'!P40</f>
        <v>0</v>
      </c>
      <c r="Q10" s="214">
        <f t="shared" si="4"/>
        <v>0</v>
      </c>
      <c r="R10" s="205">
        <f t="shared" si="6"/>
        <v>0</v>
      </c>
    </row>
    <row r="11" spans="1:18" ht="12.75">
      <c r="A11" s="140" t="s">
        <v>252</v>
      </c>
      <c r="B11" s="141">
        <f>'План продаж по ассортименту'!B44</f>
        <v>0</v>
      </c>
      <c r="C11" s="141">
        <f>'План продаж по ассортименту'!C44</f>
        <v>0</v>
      </c>
      <c r="D11" s="209">
        <f>'План продаж по ассортименту'!D44</f>
        <v>0</v>
      </c>
      <c r="E11" s="214">
        <f t="shared" si="5"/>
        <v>0</v>
      </c>
      <c r="F11" s="141">
        <f>'План продаж по ассортименту'!F44</f>
        <v>0</v>
      </c>
      <c r="G11" s="141">
        <f>'План продаж по ассортименту'!G44</f>
        <v>0</v>
      </c>
      <c r="H11" s="209">
        <f>'План продаж по ассортименту'!H44</f>
        <v>0</v>
      </c>
      <c r="I11" s="214">
        <f t="shared" si="2"/>
        <v>0</v>
      </c>
      <c r="J11" s="141">
        <f>'План продаж по ассортименту'!J44</f>
        <v>0</v>
      </c>
      <c r="K11" s="141">
        <f>'План продаж по ассортименту'!K44</f>
        <v>0</v>
      </c>
      <c r="L11" s="209">
        <f>'План продаж по ассортименту'!L44</f>
        <v>0</v>
      </c>
      <c r="M11" s="214">
        <f t="shared" si="3"/>
        <v>0</v>
      </c>
      <c r="N11" s="141">
        <f>'План продаж по ассортименту'!N44</f>
        <v>0</v>
      </c>
      <c r="O11" s="141">
        <f>'План продаж по ассортименту'!O44</f>
        <v>0</v>
      </c>
      <c r="P11" s="209">
        <f>'План продаж по ассортименту'!P44</f>
        <v>0</v>
      </c>
      <c r="Q11" s="214">
        <f t="shared" si="4"/>
        <v>0</v>
      </c>
      <c r="R11" s="205">
        <f t="shared" si="6"/>
        <v>0</v>
      </c>
    </row>
    <row r="12" spans="1:18" ht="12.75">
      <c r="A12" s="142" t="s">
        <v>281</v>
      </c>
      <c r="B12" s="141">
        <f>'План продаж по ассортименту'!B47</f>
        <v>0</v>
      </c>
      <c r="C12" s="141">
        <f>'План продаж по ассортименту'!C47</f>
        <v>0</v>
      </c>
      <c r="D12" s="209">
        <f>'План продаж по ассортименту'!D47</f>
        <v>0</v>
      </c>
      <c r="E12" s="214">
        <f t="shared" si="5"/>
        <v>0</v>
      </c>
      <c r="F12" s="141">
        <f>'План продаж по ассортименту'!F47</f>
        <v>0</v>
      </c>
      <c r="G12" s="141">
        <f>'План продаж по ассортименту'!G47</f>
        <v>0</v>
      </c>
      <c r="H12" s="209">
        <f>'План продаж по ассортименту'!H47</f>
        <v>0</v>
      </c>
      <c r="I12" s="214">
        <f t="shared" si="2"/>
        <v>0</v>
      </c>
      <c r="J12" s="141">
        <f>'План продаж по ассортименту'!J47</f>
        <v>0</v>
      </c>
      <c r="K12" s="141">
        <f>'План продаж по ассортименту'!K47</f>
        <v>0</v>
      </c>
      <c r="L12" s="209">
        <f>'План продаж по ассортименту'!L47</f>
        <v>0</v>
      </c>
      <c r="M12" s="214">
        <f t="shared" si="3"/>
        <v>0</v>
      </c>
      <c r="N12" s="141">
        <f>'План продаж по ассортименту'!N47</f>
        <v>0</v>
      </c>
      <c r="O12" s="141">
        <f>'План продаж по ассортименту'!O47</f>
        <v>0</v>
      </c>
      <c r="P12" s="209">
        <f>'План продаж по ассортименту'!P47</f>
        <v>0</v>
      </c>
      <c r="Q12" s="214">
        <f t="shared" si="4"/>
        <v>0</v>
      </c>
      <c r="R12" s="205">
        <f t="shared" si="6"/>
        <v>0</v>
      </c>
    </row>
    <row r="13" spans="1:18" ht="12.75">
      <c r="A13" s="143" t="s">
        <v>253</v>
      </c>
      <c r="B13" s="141">
        <f>'План продаж по ассортименту'!B48</f>
        <v>0</v>
      </c>
      <c r="C13" s="141">
        <f>'План продаж по ассортименту'!C48</f>
        <v>0</v>
      </c>
      <c r="D13" s="209">
        <f>'План продаж по ассортименту'!D48</f>
        <v>0</v>
      </c>
      <c r="E13" s="214">
        <f t="shared" si="5"/>
        <v>0</v>
      </c>
      <c r="F13" s="141">
        <f>'План продаж по ассортименту'!F48</f>
        <v>0</v>
      </c>
      <c r="G13" s="141">
        <f>'План продаж по ассортименту'!G48</f>
        <v>0</v>
      </c>
      <c r="H13" s="209">
        <f>'План продаж по ассортименту'!H48</f>
        <v>0</v>
      </c>
      <c r="I13" s="214">
        <f t="shared" si="2"/>
        <v>0</v>
      </c>
      <c r="J13" s="141">
        <f>'План продаж по ассортименту'!J48</f>
        <v>0</v>
      </c>
      <c r="K13" s="141">
        <f>'План продаж по ассортименту'!K48</f>
        <v>0</v>
      </c>
      <c r="L13" s="209">
        <f>'План продаж по ассортименту'!L48</f>
        <v>0</v>
      </c>
      <c r="M13" s="214">
        <f t="shared" si="3"/>
        <v>0</v>
      </c>
      <c r="N13" s="141">
        <f>'План продаж по ассортименту'!N48</f>
        <v>0</v>
      </c>
      <c r="O13" s="141">
        <f>'План продаж по ассортименту'!O48</f>
        <v>0</v>
      </c>
      <c r="P13" s="209">
        <f>'План продаж по ассортименту'!P48</f>
        <v>0</v>
      </c>
      <c r="Q13" s="214">
        <f t="shared" si="4"/>
        <v>0</v>
      </c>
      <c r="R13" s="205">
        <f t="shared" si="6"/>
        <v>0</v>
      </c>
    </row>
    <row r="14" spans="1:18" ht="12.75">
      <c r="A14" s="140" t="s">
        <v>254</v>
      </c>
      <c r="B14" s="141">
        <f>'План продаж по ассортименту'!B49</f>
        <v>0</v>
      </c>
      <c r="C14" s="141">
        <f>'План продаж по ассортименту'!C49</f>
        <v>0</v>
      </c>
      <c r="D14" s="209">
        <f>'План продаж по ассортименту'!D49</f>
        <v>0</v>
      </c>
      <c r="E14" s="214">
        <f t="shared" si="5"/>
        <v>0</v>
      </c>
      <c r="F14" s="141">
        <f>'План продаж по ассортименту'!F49</f>
        <v>0</v>
      </c>
      <c r="G14" s="141">
        <f>'План продаж по ассортименту'!G49</f>
        <v>0</v>
      </c>
      <c r="H14" s="209">
        <f>'План продаж по ассортименту'!H49</f>
        <v>0</v>
      </c>
      <c r="I14" s="214">
        <f t="shared" si="2"/>
        <v>0</v>
      </c>
      <c r="J14" s="141">
        <f>'План продаж по ассортименту'!J49</f>
        <v>0</v>
      </c>
      <c r="K14" s="141">
        <f>'План продаж по ассортименту'!K49</f>
        <v>0</v>
      </c>
      <c r="L14" s="209">
        <f>'План продаж по ассортименту'!L49</f>
        <v>0</v>
      </c>
      <c r="M14" s="214">
        <f t="shared" si="3"/>
        <v>0</v>
      </c>
      <c r="N14" s="141">
        <f>'План продаж по ассортименту'!N49</f>
        <v>0</v>
      </c>
      <c r="O14" s="141">
        <f>'План продаж по ассортименту'!O49</f>
        <v>0</v>
      </c>
      <c r="P14" s="209">
        <f>'План продаж по ассортименту'!P49</f>
        <v>0</v>
      </c>
      <c r="Q14" s="214">
        <f t="shared" si="4"/>
        <v>0</v>
      </c>
      <c r="R14" s="205">
        <f t="shared" si="6"/>
        <v>0</v>
      </c>
    </row>
    <row r="15" spans="1:18" ht="15">
      <c r="A15" s="138" t="s">
        <v>11</v>
      </c>
      <c r="B15" s="100">
        <f>'План продаж по ассортименту'!B50</f>
        <v>0</v>
      </c>
      <c r="C15" s="100">
        <f>'План продаж по ассортименту'!C50</f>
        <v>0</v>
      </c>
      <c r="D15" s="101">
        <f>'План продаж по ассортименту'!D50</f>
        <v>0</v>
      </c>
      <c r="E15" s="214">
        <f t="shared" si="5"/>
        <v>0</v>
      </c>
      <c r="F15" s="100">
        <f>'План продаж по ассортименту'!F50</f>
        <v>0</v>
      </c>
      <c r="G15" s="100">
        <f>'План продаж по ассортименту'!G50</f>
        <v>0</v>
      </c>
      <c r="H15" s="101">
        <f>'План продаж по ассортименту'!H50</f>
        <v>0</v>
      </c>
      <c r="I15" s="214">
        <f t="shared" si="2"/>
        <v>0</v>
      </c>
      <c r="J15" s="100">
        <f>'План продаж по ассортименту'!J50</f>
        <v>0</v>
      </c>
      <c r="K15" s="100">
        <f>'План продаж по ассортименту'!K50</f>
        <v>0</v>
      </c>
      <c r="L15" s="101">
        <f>'План продаж по ассортименту'!L50</f>
        <v>0</v>
      </c>
      <c r="M15" s="214">
        <f t="shared" si="3"/>
        <v>0</v>
      </c>
      <c r="N15" s="100">
        <f>'План продаж по ассортименту'!N50</f>
        <v>0</v>
      </c>
      <c r="O15" s="100">
        <f>'План продаж по ассортименту'!O50</f>
        <v>0</v>
      </c>
      <c r="P15" s="101">
        <f>'План продаж по ассортименту'!P50</f>
        <v>0</v>
      </c>
      <c r="Q15" s="214">
        <f t="shared" si="4"/>
        <v>0</v>
      </c>
      <c r="R15" s="205">
        <f t="shared" si="6"/>
        <v>0</v>
      </c>
    </row>
    <row r="16" spans="1:18" ht="15">
      <c r="A16" s="138" t="s">
        <v>15</v>
      </c>
      <c r="B16" s="100">
        <f>'План продаж по ассортименту'!B54</f>
        <v>0</v>
      </c>
      <c r="C16" s="100">
        <f>'План продаж по ассортименту'!C54</f>
        <v>0</v>
      </c>
      <c r="D16" s="101">
        <f>'План продаж по ассортименту'!D54</f>
        <v>0</v>
      </c>
      <c r="E16" s="214">
        <f t="shared" si="5"/>
        <v>0</v>
      </c>
      <c r="F16" s="100">
        <f>'План продаж по ассортименту'!F54</f>
        <v>0</v>
      </c>
      <c r="G16" s="100">
        <f>'План продаж по ассортименту'!G54</f>
        <v>0</v>
      </c>
      <c r="H16" s="101">
        <f>'План продаж по ассортименту'!H54</f>
        <v>0</v>
      </c>
      <c r="I16" s="214">
        <f t="shared" si="2"/>
        <v>0</v>
      </c>
      <c r="J16" s="100">
        <f>'План продаж по ассортименту'!J54</f>
        <v>0</v>
      </c>
      <c r="K16" s="100">
        <f>'План продаж по ассортименту'!K54</f>
        <v>0</v>
      </c>
      <c r="L16" s="101">
        <f>'План продаж по ассортименту'!L54</f>
        <v>0</v>
      </c>
      <c r="M16" s="214">
        <f t="shared" si="3"/>
        <v>0</v>
      </c>
      <c r="N16" s="100">
        <f>'План продаж по ассортименту'!N54</f>
        <v>0</v>
      </c>
      <c r="O16" s="100">
        <f>'План продаж по ассортименту'!O54</f>
        <v>0</v>
      </c>
      <c r="P16" s="101">
        <f>'План продаж по ассортименту'!P54</f>
        <v>0</v>
      </c>
      <c r="Q16" s="214">
        <f t="shared" si="4"/>
        <v>0</v>
      </c>
      <c r="R16" s="205">
        <f t="shared" si="6"/>
        <v>0</v>
      </c>
    </row>
    <row r="17" spans="1:18" ht="15.75">
      <c r="A17" s="144" t="s">
        <v>19</v>
      </c>
      <c r="B17" s="102">
        <f>B18+B56</f>
        <v>0</v>
      </c>
      <c r="C17" s="102">
        <f>C18+C56</f>
        <v>0</v>
      </c>
      <c r="D17" s="103">
        <f>D18+D56</f>
        <v>0</v>
      </c>
      <c r="E17" s="215">
        <f>E18+E56</f>
        <v>0</v>
      </c>
      <c r="F17" s="102">
        <f aca="true" t="shared" si="7" ref="F17:Q17">F18+F56</f>
        <v>0</v>
      </c>
      <c r="G17" s="102">
        <f t="shared" si="7"/>
        <v>0</v>
      </c>
      <c r="H17" s="103">
        <f t="shared" si="7"/>
        <v>0</v>
      </c>
      <c r="I17" s="215">
        <f t="shared" si="7"/>
        <v>0</v>
      </c>
      <c r="J17" s="102">
        <f t="shared" si="7"/>
        <v>0</v>
      </c>
      <c r="K17" s="102">
        <f t="shared" si="7"/>
        <v>0</v>
      </c>
      <c r="L17" s="103">
        <f t="shared" si="7"/>
        <v>0</v>
      </c>
      <c r="M17" s="215">
        <f t="shared" si="7"/>
        <v>0</v>
      </c>
      <c r="N17" s="102">
        <f t="shared" si="7"/>
        <v>0</v>
      </c>
      <c r="O17" s="102">
        <f t="shared" si="7"/>
        <v>0</v>
      </c>
      <c r="P17" s="103">
        <f t="shared" si="7"/>
        <v>0</v>
      </c>
      <c r="Q17" s="215">
        <f t="shared" si="7"/>
        <v>0</v>
      </c>
      <c r="R17" s="205">
        <f t="shared" si="6"/>
        <v>0</v>
      </c>
    </row>
    <row r="18" spans="1:18" ht="15.75">
      <c r="A18" s="145" t="s">
        <v>20</v>
      </c>
      <c r="B18" s="104">
        <f>B19+B27+B28+B29+B38+B46+B47+B49+B50+B53+B54+B55</f>
        <v>0</v>
      </c>
      <c r="C18" s="104">
        <f>C19+C27+C28+C29+C38+C46+C47+C49+C50+C53+C54+C55</f>
        <v>0</v>
      </c>
      <c r="D18" s="105">
        <f>D19+D27+D28+D29+D38+D46+D47+D49+D50+D53+D54+D55</f>
        <v>0</v>
      </c>
      <c r="E18" s="216">
        <f>E19+E27+E28+E29+E38+E46+E47+E49+E50+E53+E54+E55</f>
        <v>0</v>
      </c>
      <c r="F18" s="104">
        <f aca="true" t="shared" si="8" ref="F18:Q18">F19+F27+F28+F29+F38+F46+F47+F49+F50+F53+F54+F55</f>
        <v>0</v>
      </c>
      <c r="G18" s="104">
        <f t="shared" si="8"/>
        <v>0</v>
      </c>
      <c r="H18" s="105">
        <f t="shared" si="8"/>
        <v>0</v>
      </c>
      <c r="I18" s="216">
        <f t="shared" si="8"/>
        <v>0</v>
      </c>
      <c r="J18" s="104">
        <f t="shared" si="8"/>
        <v>0</v>
      </c>
      <c r="K18" s="104">
        <f t="shared" si="8"/>
        <v>0</v>
      </c>
      <c r="L18" s="105">
        <f t="shared" si="8"/>
        <v>0</v>
      </c>
      <c r="M18" s="216">
        <f t="shared" si="8"/>
        <v>0</v>
      </c>
      <c r="N18" s="104">
        <f t="shared" si="8"/>
        <v>0</v>
      </c>
      <c r="O18" s="104">
        <f t="shared" si="8"/>
        <v>0</v>
      </c>
      <c r="P18" s="105">
        <f t="shared" si="8"/>
        <v>0</v>
      </c>
      <c r="Q18" s="216">
        <f t="shared" si="8"/>
        <v>0</v>
      </c>
      <c r="R18" s="205">
        <f t="shared" si="6"/>
        <v>0</v>
      </c>
    </row>
    <row r="19" spans="1:18" ht="15">
      <c r="A19" s="146" t="s">
        <v>21</v>
      </c>
      <c r="B19" s="100">
        <f aca="true" t="shared" si="9" ref="B19:Q19">SUM(B20:B26)</f>
        <v>0</v>
      </c>
      <c r="C19" s="100">
        <f t="shared" si="9"/>
        <v>0</v>
      </c>
      <c r="D19" s="101">
        <f t="shared" si="9"/>
        <v>0</v>
      </c>
      <c r="E19" s="214">
        <f t="shared" si="9"/>
        <v>0</v>
      </c>
      <c r="F19" s="100">
        <f t="shared" si="9"/>
        <v>0</v>
      </c>
      <c r="G19" s="100">
        <f t="shared" si="9"/>
        <v>0</v>
      </c>
      <c r="H19" s="101">
        <f t="shared" si="9"/>
        <v>0</v>
      </c>
      <c r="I19" s="214">
        <f t="shared" si="9"/>
        <v>0</v>
      </c>
      <c r="J19" s="100">
        <f t="shared" si="9"/>
        <v>0</v>
      </c>
      <c r="K19" s="100">
        <f t="shared" si="9"/>
        <v>0</v>
      </c>
      <c r="L19" s="101">
        <f t="shared" si="9"/>
        <v>0</v>
      </c>
      <c r="M19" s="214">
        <f t="shared" si="9"/>
        <v>0</v>
      </c>
      <c r="N19" s="100">
        <f t="shared" si="9"/>
        <v>0</v>
      </c>
      <c r="O19" s="100">
        <f t="shared" si="9"/>
        <v>0</v>
      </c>
      <c r="P19" s="101">
        <f t="shared" si="9"/>
        <v>0</v>
      </c>
      <c r="Q19" s="214">
        <f t="shared" si="9"/>
        <v>0</v>
      </c>
      <c r="R19" s="205">
        <f t="shared" si="6"/>
        <v>0</v>
      </c>
    </row>
    <row r="20" spans="1:18" ht="12.75">
      <c r="A20" s="140" t="s">
        <v>7</v>
      </c>
      <c r="B20" s="300"/>
      <c r="C20" s="301"/>
      <c r="D20" s="301"/>
      <c r="E20" s="214">
        <f aca="true" t="shared" si="10" ref="E20:E48">SUM(B20:D20)</f>
        <v>0</v>
      </c>
      <c r="F20" s="141"/>
      <c r="G20" s="141"/>
      <c r="H20" s="141"/>
      <c r="I20" s="214">
        <f aca="true" t="shared" si="11" ref="I20:I28">SUM(F20:H20)</f>
        <v>0</v>
      </c>
      <c r="J20" s="141"/>
      <c r="K20" s="141"/>
      <c r="L20" s="301"/>
      <c r="M20" s="214">
        <f aca="true" t="shared" si="12" ref="M20:M28">SUM(J20:L20)</f>
        <v>0</v>
      </c>
      <c r="N20" s="301"/>
      <c r="O20" s="301"/>
      <c r="P20" s="301"/>
      <c r="Q20" s="214">
        <f aca="true" t="shared" si="13" ref="Q20:Q28">SUM(N20:P20)</f>
        <v>0</v>
      </c>
      <c r="R20" s="205">
        <f t="shared" si="6"/>
        <v>0</v>
      </c>
    </row>
    <row r="21" spans="1:18" ht="12.75">
      <c r="A21" s="140" t="s">
        <v>8</v>
      </c>
      <c r="B21" s="300"/>
      <c r="C21" s="301"/>
      <c r="D21" s="301"/>
      <c r="E21" s="214">
        <f t="shared" si="10"/>
        <v>0</v>
      </c>
      <c r="F21" s="141"/>
      <c r="G21" s="141"/>
      <c r="H21" s="141"/>
      <c r="I21" s="214">
        <f t="shared" si="11"/>
        <v>0</v>
      </c>
      <c r="J21" s="141"/>
      <c r="K21" s="141"/>
      <c r="L21" s="301"/>
      <c r="M21" s="214">
        <f t="shared" si="12"/>
        <v>0</v>
      </c>
      <c r="N21" s="301"/>
      <c r="O21" s="301"/>
      <c r="P21" s="301"/>
      <c r="Q21" s="214">
        <f t="shared" si="13"/>
        <v>0</v>
      </c>
      <c r="R21" s="205">
        <f t="shared" si="6"/>
        <v>0</v>
      </c>
    </row>
    <row r="22" spans="1:18" ht="12.75">
      <c r="A22" s="140" t="s">
        <v>9</v>
      </c>
      <c r="B22" s="300"/>
      <c r="C22" s="301"/>
      <c r="D22" s="301"/>
      <c r="E22" s="214">
        <f t="shared" si="10"/>
        <v>0</v>
      </c>
      <c r="F22" s="141"/>
      <c r="G22" s="141"/>
      <c r="H22" s="141"/>
      <c r="I22" s="214">
        <f t="shared" si="11"/>
        <v>0</v>
      </c>
      <c r="J22" s="141"/>
      <c r="K22" s="141"/>
      <c r="L22" s="301"/>
      <c r="M22" s="214">
        <f t="shared" si="12"/>
        <v>0</v>
      </c>
      <c r="N22" s="301"/>
      <c r="O22" s="301"/>
      <c r="P22" s="301"/>
      <c r="Q22" s="214">
        <f t="shared" si="13"/>
        <v>0</v>
      </c>
      <c r="R22" s="205">
        <f t="shared" si="6"/>
        <v>0</v>
      </c>
    </row>
    <row r="23" spans="1:18" ht="12.75">
      <c r="A23" s="140" t="s">
        <v>252</v>
      </c>
      <c r="B23" s="300"/>
      <c r="C23" s="301"/>
      <c r="D23" s="301"/>
      <c r="E23" s="214">
        <f t="shared" si="10"/>
        <v>0</v>
      </c>
      <c r="F23" s="141"/>
      <c r="G23" s="141"/>
      <c r="H23" s="141"/>
      <c r="I23" s="214">
        <f t="shared" si="11"/>
        <v>0</v>
      </c>
      <c r="J23" s="141"/>
      <c r="K23" s="141"/>
      <c r="L23" s="301"/>
      <c r="M23" s="214">
        <f t="shared" si="12"/>
        <v>0</v>
      </c>
      <c r="N23" s="301"/>
      <c r="O23" s="301"/>
      <c r="P23" s="301"/>
      <c r="Q23" s="214">
        <f t="shared" si="13"/>
        <v>0</v>
      </c>
      <c r="R23" s="205">
        <f t="shared" si="6"/>
        <v>0</v>
      </c>
    </row>
    <row r="24" spans="1:18" ht="12.75">
      <c r="A24" s="142" t="s">
        <v>10</v>
      </c>
      <c r="B24" s="141"/>
      <c r="C24" s="141"/>
      <c r="D24" s="209"/>
      <c r="E24" s="214">
        <f t="shared" si="10"/>
        <v>0</v>
      </c>
      <c r="F24" s="141"/>
      <c r="G24" s="141"/>
      <c r="H24" s="209"/>
      <c r="I24" s="214">
        <f t="shared" si="11"/>
        <v>0</v>
      </c>
      <c r="J24" s="141"/>
      <c r="K24" s="141"/>
      <c r="L24" s="209"/>
      <c r="M24" s="214">
        <f t="shared" si="12"/>
        <v>0</v>
      </c>
      <c r="N24" s="141"/>
      <c r="O24" s="141"/>
      <c r="P24" s="209"/>
      <c r="Q24" s="214">
        <f t="shared" si="13"/>
        <v>0</v>
      </c>
      <c r="R24" s="205">
        <f t="shared" si="6"/>
        <v>0</v>
      </c>
    </row>
    <row r="25" spans="1:18" ht="12.75">
      <c r="A25" s="143" t="s">
        <v>253</v>
      </c>
      <c r="B25" s="141"/>
      <c r="C25" s="141"/>
      <c r="D25" s="209"/>
      <c r="E25" s="214">
        <f t="shared" si="10"/>
        <v>0</v>
      </c>
      <c r="F25" s="141"/>
      <c r="G25" s="141"/>
      <c r="H25" s="209"/>
      <c r="I25" s="214">
        <f t="shared" si="11"/>
        <v>0</v>
      </c>
      <c r="J25" s="141"/>
      <c r="K25" s="141"/>
      <c r="L25" s="209"/>
      <c r="M25" s="214">
        <f t="shared" si="12"/>
        <v>0</v>
      </c>
      <c r="N25" s="141"/>
      <c r="O25" s="141"/>
      <c r="P25" s="209"/>
      <c r="Q25" s="214">
        <f t="shared" si="13"/>
        <v>0</v>
      </c>
      <c r="R25" s="205">
        <f t="shared" si="6"/>
        <v>0</v>
      </c>
    </row>
    <row r="26" spans="1:18" ht="12.75">
      <c r="A26" s="140" t="s">
        <v>254</v>
      </c>
      <c r="B26" s="141"/>
      <c r="C26" s="141"/>
      <c r="D26" s="209"/>
      <c r="E26" s="214">
        <f t="shared" si="10"/>
        <v>0</v>
      </c>
      <c r="F26" s="141"/>
      <c r="G26" s="141"/>
      <c r="H26" s="209"/>
      <c r="I26" s="214">
        <f t="shared" si="11"/>
        <v>0</v>
      </c>
      <c r="J26" s="141"/>
      <c r="K26" s="141"/>
      <c r="L26" s="209"/>
      <c r="M26" s="214">
        <f t="shared" si="12"/>
        <v>0</v>
      </c>
      <c r="N26" s="141"/>
      <c r="O26" s="141"/>
      <c r="P26" s="209"/>
      <c r="Q26" s="214">
        <f t="shared" si="13"/>
        <v>0</v>
      </c>
      <c r="R26" s="205">
        <f t="shared" si="6"/>
        <v>0</v>
      </c>
    </row>
    <row r="27" spans="1:18" ht="15">
      <c r="A27" s="146"/>
      <c r="B27" s="100"/>
      <c r="C27" s="100"/>
      <c r="D27" s="101"/>
      <c r="E27" s="214">
        <f t="shared" si="10"/>
        <v>0</v>
      </c>
      <c r="F27" s="100"/>
      <c r="G27" s="100"/>
      <c r="H27" s="101"/>
      <c r="I27" s="214">
        <f t="shared" si="11"/>
        <v>0</v>
      </c>
      <c r="J27" s="100"/>
      <c r="K27" s="100"/>
      <c r="L27" s="101"/>
      <c r="M27" s="214">
        <f t="shared" si="12"/>
        <v>0</v>
      </c>
      <c r="N27" s="100"/>
      <c r="O27" s="100"/>
      <c r="P27" s="101"/>
      <c r="Q27" s="214">
        <f t="shared" si="13"/>
        <v>0</v>
      </c>
      <c r="R27" s="205">
        <f t="shared" si="6"/>
        <v>0</v>
      </c>
    </row>
    <row r="28" spans="1:18" ht="16.5" customHeight="1">
      <c r="A28" s="146" t="s">
        <v>22</v>
      </c>
      <c r="B28" s="100"/>
      <c r="C28" s="100"/>
      <c r="D28" s="101"/>
      <c r="E28" s="214">
        <f t="shared" si="10"/>
        <v>0</v>
      </c>
      <c r="F28" s="100"/>
      <c r="G28" s="100"/>
      <c r="H28" s="101"/>
      <c r="I28" s="214">
        <f t="shared" si="11"/>
        <v>0</v>
      </c>
      <c r="J28" s="100"/>
      <c r="K28" s="100"/>
      <c r="L28" s="101"/>
      <c r="M28" s="214">
        <f t="shared" si="12"/>
        <v>0</v>
      </c>
      <c r="N28" s="100"/>
      <c r="O28" s="100"/>
      <c r="P28" s="101"/>
      <c r="Q28" s="214">
        <f t="shared" si="13"/>
        <v>0</v>
      </c>
      <c r="R28" s="205">
        <f t="shared" si="6"/>
        <v>0</v>
      </c>
    </row>
    <row r="29" spans="1:18" ht="15">
      <c r="A29" s="147" t="s">
        <v>23</v>
      </c>
      <c r="B29" s="100">
        <f aca="true" t="shared" si="14" ref="B29:Q29">SUM(B30:B37)</f>
        <v>0</v>
      </c>
      <c r="C29" s="100">
        <f t="shared" si="14"/>
        <v>0</v>
      </c>
      <c r="D29" s="101">
        <f t="shared" si="14"/>
        <v>0</v>
      </c>
      <c r="E29" s="214">
        <f t="shared" si="14"/>
        <v>0</v>
      </c>
      <c r="F29" s="100">
        <f t="shared" si="14"/>
        <v>0</v>
      </c>
      <c r="G29" s="100">
        <f t="shared" si="14"/>
        <v>0</v>
      </c>
      <c r="H29" s="101">
        <f t="shared" si="14"/>
        <v>0</v>
      </c>
      <c r="I29" s="214">
        <f t="shared" si="14"/>
        <v>0</v>
      </c>
      <c r="J29" s="100">
        <f t="shared" si="14"/>
        <v>0</v>
      </c>
      <c r="K29" s="100">
        <f t="shared" si="14"/>
        <v>0</v>
      </c>
      <c r="L29" s="101">
        <f t="shared" si="14"/>
        <v>0</v>
      </c>
      <c r="M29" s="214">
        <f t="shared" si="14"/>
        <v>0</v>
      </c>
      <c r="N29" s="100">
        <f t="shared" si="14"/>
        <v>0</v>
      </c>
      <c r="O29" s="100">
        <f t="shared" si="14"/>
        <v>0</v>
      </c>
      <c r="P29" s="101">
        <f t="shared" si="14"/>
        <v>0</v>
      </c>
      <c r="Q29" s="214">
        <f t="shared" si="14"/>
        <v>0</v>
      </c>
      <c r="R29" s="205">
        <f t="shared" si="6"/>
        <v>0</v>
      </c>
    </row>
    <row r="30" spans="1:18" ht="12.75">
      <c r="A30" s="140" t="s">
        <v>7</v>
      </c>
      <c r="B30" s="141"/>
      <c r="C30" s="141"/>
      <c r="D30" s="209"/>
      <c r="E30" s="214">
        <f t="shared" si="10"/>
        <v>0</v>
      </c>
      <c r="F30" s="141"/>
      <c r="G30" s="141"/>
      <c r="H30" s="209"/>
      <c r="I30" s="214">
        <f aca="true" t="shared" si="15" ref="I30:I36">SUM(F30:H30)</f>
        <v>0</v>
      </c>
      <c r="J30" s="141"/>
      <c r="K30" s="141"/>
      <c r="L30" s="209"/>
      <c r="M30" s="214">
        <f aca="true" t="shared" si="16" ref="M30:M36">SUM(J30:L30)</f>
        <v>0</v>
      </c>
      <c r="N30" s="141"/>
      <c r="O30" s="141"/>
      <c r="P30" s="209"/>
      <c r="Q30" s="214">
        <f aca="true" t="shared" si="17" ref="Q30:Q36">SUM(N30:P30)</f>
        <v>0</v>
      </c>
      <c r="R30" s="205">
        <f t="shared" si="6"/>
        <v>0</v>
      </c>
    </row>
    <row r="31" spans="1:18" ht="12.75">
      <c r="A31" s="140" t="s">
        <v>8</v>
      </c>
      <c r="B31" s="141"/>
      <c r="C31" s="141"/>
      <c r="D31" s="209"/>
      <c r="E31" s="214">
        <f t="shared" si="10"/>
        <v>0</v>
      </c>
      <c r="F31" s="141"/>
      <c r="G31" s="141"/>
      <c r="H31" s="209"/>
      <c r="I31" s="214">
        <f t="shared" si="15"/>
        <v>0</v>
      </c>
      <c r="J31" s="141"/>
      <c r="K31" s="141"/>
      <c r="L31" s="209"/>
      <c r="M31" s="214">
        <f t="shared" si="16"/>
        <v>0</v>
      </c>
      <c r="N31" s="141"/>
      <c r="O31" s="141"/>
      <c r="P31" s="209"/>
      <c r="Q31" s="214">
        <f t="shared" si="17"/>
        <v>0</v>
      </c>
      <c r="R31" s="205">
        <f t="shared" si="6"/>
        <v>0</v>
      </c>
    </row>
    <row r="32" spans="1:18" ht="12.75">
      <c r="A32" s="140" t="s">
        <v>9</v>
      </c>
      <c r="B32" s="141"/>
      <c r="C32" s="141"/>
      <c r="D32" s="209"/>
      <c r="E32" s="214">
        <f t="shared" si="10"/>
        <v>0</v>
      </c>
      <c r="F32" s="141"/>
      <c r="G32" s="141"/>
      <c r="H32" s="209"/>
      <c r="I32" s="214">
        <f t="shared" si="15"/>
        <v>0</v>
      </c>
      <c r="J32" s="141"/>
      <c r="K32" s="141"/>
      <c r="L32" s="209"/>
      <c r="M32" s="214">
        <f t="shared" si="16"/>
        <v>0</v>
      </c>
      <c r="N32" s="141"/>
      <c r="O32" s="141"/>
      <c r="P32" s="209"/>
      <c r="Q32" s="214">
        <f t="shared" si="17"/>
        <v>0</v>
      </c>
      <c r="R32" s="205">
        <f t="shared" si="6"/>
        <v>0</v>
      </c>
    </row>
    <row r="33" spans="1:18" ht="12.75">
      <c r="A33" s="140" t="s">
        <v>252</v>
      </c>
      <c r="B33" s="141"/>
      <c r="C33" s="141"/>
      <c r="D33" s="209"/>
      <c r="E33" s="214">
        <f t="shared" si="10"/>
        <v>0</v>
      </c>
      <c r="F33" s="141"/>
      <c r="G33" s="141"/>
      <c r="H33" s="209"/>
      <c r="I33" s="214">
        <f t="shared" si="15"/>
        <v>0</v>
      </c>
      <c r="J33" s="141"/>
      <c r="K33" s="141"/>
      <c r="L33" s="209"/>
      <c r="M33" s="214">
        <f t="shared" si="16"/>
        <v>0</v>
      </c>
      <c r="N33" s="141"/>
      <c r="O33" s="141"/>
      <c r="P33" s="209"/>
      <c r="Q33" s="214">
        <f t="shared" si="17"/>
        <v>0</v>
      </c>
      <c r="R33" s="205">
        <f t="shared" si="6"/>
        <v>0</v>
      </c>
    </row>
    <row r="34" spans="1:18" ht="12.75">
      <c r="A34" s="142" t="s">
        <v>10</v>
      </c>
      <c r="B34" s="141"/>
      <c r="C34" s="141"/>
      <c r="D34" s="209"/>
      <c r="E34" s="214">
        <f t="shared" si="10"/>
        <v>0</v>
      </c>
      <c r="F34" s="141"/>
      <c r="G34" s="141"/>
      <c r="H34" s="209"/>
      <c r="I34" s="214">
        <f t="shared" si="15"/>
        <v>0</v>
      </c>
      <c r="J34" s="141"/>
      <c r="K34" s="141"/>
      <c r="L34" s="209"/>
      <c r="M34" s="214">
        <f t="shared" si="16"/>
        <v>0</v>
      </c>
      <c r="N34" s="141"/>
      <c r="O34" s="141"/>
      <c r="P34" s="209"/>
      <c r="Q34" s="214">
        <f t="shared" si="17"/>
        <v>0</v>
      </c>
      <c r="R34" s="205">
        <f t="shared" si="6"/>
        <v>0</v>
      </c>
    </row>
    <row r="35" spans="1:18" ht="12.75">
      <c r="A35" s="143" t="s">
        <v>253</v>
      </c>
      <c r="B35" s="141"/>
      <c r="C35" s="141"/>
      <c r="D35" s="209"/>
      <c r="E35" s="214">
        <f t="shared" si="10"/>
        <v>0</v>
      </c>
      <c r="F35" s="141"/>
      <c r="G35" s="141"/>
      <c r="H35" s="209"/>
      <c r="I35" s="214">
        <f t="shared" si="15"/>
        <v>0</v>
      </c>
      <c r="J35" s="141"/>
      <c r="K35" s="141"/>
      <c r="L35" s="209"/>
      <c r="M35" s="214">
        <f t="shared" si="16"/>
        <v>0</v>
      </c>
      <c r="N35" s="141"/>
      <c r="O35" s="141"/>
      <c r="P35" s="209"/>
      <c r="Q35" s="214">
        <f t="shared" si="17"/>
        <v>0</v>
      </c>
      <c r="R35" s="205">
        <f t="shared" si="6"/>
        <v>0</v>
      </c>
    </row>
    <row r="36" spans="1:18" ht="12.75">
      <c r="A36" s="140" t="s">
        <v>254</v>
      </c>
      <c r="B36" s="141"/>
      <c r="C36" s="141"/>
      <c r="D36" s="209"/>
      <c r="E36" s="214">
        <f t="shared" si="10"/>
        <v>0</v>
      </c>
      <c r="F36" s="141"/>
      <c r="G36" s="141"/>
      <c r="H36" s="209"/>
      <c r="I36" s="214">
        <f t="shared" si="15"/>
        <v>0</v>
      </c>
      <c r="J36" s="141"/>
      <c r="K36" s="141"/>
      <c r="L36" s="209"/>
      <c r="M36" s="214">
        <f t="shared" si="16"/>
        <v>0</v>
      </c>
      <c r="N36" s="141"/>
      <c r="O36" s="141"/>
      <c r="P36" s="209"/>
      <c r="Q36" s="214">
        <f t="shared" si="17"/>
        <v>0</v>
      </c>
      <c r="R36" s="205">
        <f t="shared" si="6"/>
        <v>0</v>
      </c>
    </row>
    <row r="37" spans="1:18" ht="12.75">
      <c r="A37" s="140" t="s">
        <v>24</v>
      </c>
      <c r="B37" s="141">
        <f>'План маркетинга'!B29</f>
        <v>0</v>
      </c>
      <c r="C37" s="141">
        <f>'План маркетинга'!C29</f>
        <v>0</v>
      </c>
      <c r="D37" s="141">
        <f>'План маркетинга'!D29</f>
        <v>0</v>
      </c>
      <c r="E37" s="214">
        <f>'План маркетинга'!E29</f>
        <v>0</v>
      </c>
      <c r="F37" s="141">
        <f>'План маркетинга'!F29</f>
        <v>0</v>
      </c>
      <c r="G37" s="141">
        <f>'План маркетинга'!G29</f>
        <v>0</v>
      </c>
      <c r="H37" s="141">
        <f>'План маркетинга'!H29</f>
        <v>0</v>
      </c>
      <c r="I37" s="214">
        <f>'План маркетинга'!I29</f>
        <v>0</v>
      </c>
      <c r="J37" s="141">
        <f>'План маркетинга'!J29</f>
        <v>0</v>
      </c>
      <c r="K37" s="141">
        <f>'План маркетинга'!K29</f>
        <v>0</v>
      </c>
      <c r="L37" s="141">
        <f>'План маркетинга'!L29</f>
        <v>0</v>
      </c>
      <c r="M37" s="214">
        <f>'План маркетинга'!M29</f>
        <v>0</v>
      </c>
      <c r="N37" s="141">
        <f>'План маркетинга'!N29</f>
        <v>0</v>
      </c>
      <c r="O37" s="141">
        <f>'План маркетинга'!O29</f>
        <v>0</v>
      </c>
      <c r="P37" s="141">
        <f>'План маркетинга'!P29</f>
        <v>0</v>
      </c>
      <c r="Q37" s="214">
        <f>'План маркетинга'!Q29</f>
        <v>0</v>
      </c>
      <c r="R37" s="205">
        <f t="shared" si="6"/>
        <v>0</v>
      </c>
    </row>
    <row r="38" spans="1:18" ht="18.75" customHeight="1">
      <c r="A38" s="146" t="s">
        <v>25</v>
      </c>
      <c r="B38" s="100">
        <f aca="true" t="shared" si="18" ref="B38:Q38">SUM(B39:B45)</f>
        <v>0</v>
      </c>
      <c r="C38" s="100">
        <f t="shared" si="18"/>
        <v>0</v>
      </c>
      <c r="D38" s="101">
        <f t="shared" si="18"/>
        <v>0</v>
      </c>
      <c r="E38" s="214">
        <f t="shared" si="18"/>
        <v>0</v>
      </c>
      <c r="F38" s="100">
        <f t="shared" si="18"/>
        <v>0</v>
      </c>
      <c r="G38" s="100">
        <f t="shared" si="18"/>
        <v>0</v>
      </c>
      <c r="H38" s="101">
        <f t="shared" si="18"/>
        <v>0</v>
      </c>
      <c r="I38" s="214">
        <f t="shared" si="18"/>
        <v>0</v>
      </c>
      <c r="J38" s="100">
        <f t="shared" si="18"/>
        <v>0</v>
      </c>
      <c r="K38" s="100">
        <f t="shared" si="18"/>
        <v>0</v>
      </c>
      <c r="L38" s="101">
        <f t="shared" si="18"/>
        <v>0</v>
      </c>
      <c r="M38" s="214">
        <f t="shared" si="18"/>
        <v>0</v>
      </c>
      <c r="N38" s="100">
        <f t="shared" si="18"/>
        <v>0</v>
      </c>
      <c r="O38" s="100">
        <f t="shared" si="18"/>
        <v>0</v>
      </c>
      <c r="P38" s="101">
        <f t="shared" si="18"/>
        <v>0</v>
      </c>
      <c r="Q38" s="214">
        <f t="shared" si="18"/>
        <v>0</v>
      </c>
      <c r="R38" s="205">
        <f t="shared" si="6"/>
        <v>0</v>
      </c>
    </row>
    <row r="39" spans="1:18" ht="12.75">
      <c r="A39" s="140" t="s">
        <v>7</v>
      </c>
      <c r="B39" s="141">
        <f>'План закупок'!B7</f>
        <v>0</v>
      </c>
      <c r="C39" s="141">
        <f>'План закупок'!C7</f>
        <v>0</v>
      </c>
      <c r="D39" s="209">
        <f>'План закупок'!D7</f>
        <v>0</v>
      </c>
      <c r="E39" s="214">
        <f t="shared" si="10"/>
        <v>0</v>
      </c>
      <c r="F39" s="141">
        <f>'План закупок'!F7</f>
        <v>0</v>
      </c>
      <c r="G39" s="141">
        <f>'План закупок'!G7</f>
        <v>0</v>
      </c>
      <c r="H39" s="209">
        <f>'План закупок'!H7</f>
        <v>0</v>
      </c>
      <c r="I39" s="214">
        <f aca="true" t="shared" si="19" ref="I39:I49">SUM(F39:H39)</f>
        <v>0</v>
      </c>
      <c r="J39" s="141">
        <f>'План закупок'!J7</f>
        <v>0</v>
      </c>
      <c r="K39" s="141">
        <f>'План закупок'!K7</f>
        <v>0</v>
      </c>
      <c r="L39" s="209">
        <f>'План закупок'!L7</f>
        <v>0</v>
      </c>
      <c r="M39" s="214">
        <f aca="true" t="shared" si="20" ref="M39:M49">SUM(J39:L39)</f>
        <v>0</v>
      </c>
      <c r="N39" s="141">
        <f>'План закупок'!N7</f>
        <v>0</v>
      </c>
      <c r="O39" s="141">
        <f>'План закупок'!O7</f>
        <v>0</v>
      </c>
      <c r="P39" s="209">
        <f>'План закупок'!P7</f>
        <v>0</v>
      </c>
      <c r="Q39" s="214">
        <f aca="true" t="shared" si="21" ref="Q39:Q49">SUM(N39:P39)</f>
        <v>0</v>
      </c>
      <c r="R39" s="205">
        <f t="shared" si="6"/>
        <v>0</v>
      </c>
    </row>
    <row r="40" spans="1:18" ht="12.75">
      <c r="A40" s="140" t="s">
        <v>8</v>
      </c>
      <c r="B40" s="141">
        <f>'План закупок'!B29</f>
        <v>0</v>
      </c>
      <c r="C40" s="141">
        <f>'План закупок'!C29</f>
        <v>0</v>
      </c>
      <c r="D40" s="209">
        <f>'План закупок'!D29</f>
        <v>0</v>
      </c>
      <c r="E40" s="214">
        <f t="shared" si="10"/>
        <v>0</v>
      </c>
      <c r="F40" s="141">
        <f>'План закупок'!F29</f>
        <v>0</v>
      </c>
      <c r="G40" s="141">
        <f>'План закупок'!G29</f>
        <v>0</v>
      </c>
      <c r="H40" s="209">
        <f>'План закупок'!H29</f>
        <v>0</v>
      </c>
      <c r="I40" s="214">
        <f t="shared" si="19"/>
        <v>0</v>
      </c>
      <c r="J40" s="141">
        <f>'План закупок'!J29</f>
        <v>0</v>
      </c>
      <c r="K40" s="141">
        <f>'План закупок'!K29</f>
        <v>0</v>
      </c>
      <c r="L40" s="209">
        <f>'План закупок'!L29</f>
        <v>0</v>
      </c>
      <c r="M40" s="214">
        <f t="shared" si="20"/>
        <v>0</v>
      </c>
      <c r="N40" s="141">
        <f>'План закупок'!N29</f>
        <v>0</v>
      </c>
      <c r="O40" s="141">
        <f>'План закупок'!O29</f>
        <v>0</v>
      </c>
      <c r="P40" s="209">
        <f>'План закупок'!P29</f>
        <v>0</v>
      </c>
      <c r="Q40" s="214">
        <f t="shared" si="21"/>
        <v>0</v>
      </c>
      <c r="R40" s="205">
        <f t="shared" si="6"/>
        <v>0</v>
      </c>
    </row>
    <row r="41" spans="1:18" ht="12.75">
      <c r="A41" s="140" t="s">
        <v>9</v>
      </c>
      <c r="B41" s="141">
        <f>'План закупок'!B40</f>
        <v>0</v>
      </c>
      <c r="C41" s="141">
        <f>'План закупок'!C40</f>
        <v>0</v>
      </c>
      <c r="D41" s="209">
        <f>'План закупок'!D40</f>
        <v>0</v>
      </c>
      <c r="E41" s="214">
        <f t="shared" si="10"/>
        <v>0</v>
      </c>
      <c r="F41" s="141">
        <f>'План закупок'!F40</f>
        <v>0</v>
      </c>
      <c r="G41" s="141">
        <f>'План закупок'!G40</f>
        <v>0</v>
      </c>
      <c r="H41" s="209">
        <f>'План закупок'!H40</f>
        <v>0</v>
      </c>
      <c r="I41" s="214">
        <f t="shared" si="19"/>
        <v>0</v>
      </c>
      <c r="J41" s="141">
        <f>'План закупок'!J40</f>
        <v>0</v>
      </c>
      <c r="K41" s="141">
        <f>'План закупок'!K40</f>
        <v>0</v>
      </c>
      <c r="L41" s="209">
        <f>'План закупок'!L40</f>
        <v>0</v>
      </c>
      <c r="M41" s="214">
        <f t="shared" si="20"/>
        <v>0</v>
      </c>
      <c r="N41" s="141">
        <f>'План закупок'!N40</f>
        <v>0</v>
      </c>
      <c r="O41" s="141">
        <f>'План закупок'!O40</f>
        <v>0</v>
      </c>
      <c r="P41" s="209">
        <f>'План закупок'!P40</f>
        <v>0</v>
      </c>
      <c r="Q41" s="214">
        <f t="shared" si="21"/>
        <v>0</v>
      </c>
      <c r="R41" s="205">
        <f t="shared" si="6"/>
        <v>0</v>
      </c>
    </row>
    <row r="42" spans="1:18" ht="12.75">
      <c r="A42" s="140" t="s">
        <v>252</v>
      </c>
      <c r="B42" s="141">
        <f>'План закупок'!B44</f>
        <v>0</v>
      </c>
      <c r="C42" s="141">
        <f>'План закупок'!C44</f>
        <v>0</v>
      </c>
      <c r="D42" s="209">
        <f>'План закупок'!D44</f>
        <v>0</v>
      </c>
      <c r="E42" s="214">
        <f t="shared" si="10"/>
        <v>0</v>
      </c>
      <c r="F42" s="141">
        <f>'План закупок'!F44</f>
        <v>0</v>
      </c>
      <c r="G42" s="141">
        <f>'План закупок'!G44</f>
        <v>0</v>
      </c>
      <c r="H42" s="209">
        <f>'План закупок'!H44</f>
        <v>0</v>
      </c>
      <c r="I42" s="214">
        <f t="shared" si="19"/>
        <v>0</v>
      </c>
      <c r="J42" s="141">
        <f>'План закупок'!J44</f>
        <v>0</v>
      </c>
      <c r="K42" s="141">
        <f>'План закупок'!K44</f>
        <v>0</v>
      </c>
      <c r="L42" s="209">
        <f>'План закупок'!L44</f>
        <v>0</v>
      </c>
      <c r="M42" s="214">
        <f t="shared" si="20"/>
        <v>0</v>
      </c>
      <c r="N42" s="141">
        <f>'План закупок'!N44</f>
        <v>0</v>
      </c>
      <c r="O42" s="141">
        <f>'План закупок'!O44</f>
        <v>0</v>
      </c>
      <c r="P42" s="209">
        <f>'План закупок'!P44</f>
        <v>0</v>
      </c>
      <c r="Q42" s="214">
        <f t="shared" si="21"/>
        <v>0</v>
      </c>
      <c r="R42" s="205">
        <f t="shared" si="6"/>
        <v>0</v>
      </c>
    </row>
    <row r="43" spans="1:18" ht="12.75">
      <c r="A43" s="142" t="s">
        <v>10</v>
      </c>
      <c r="B43" s="141">
        <f>'План маркетинга'!B35</f>
        <v>0</v>
      </c>
      <c r="C43" s="141">
        <f>'План маркетинга'!C35</f>
        <v>0</v>
      </c>
      <c r="D43" s="209">
        <f>'План маркетинга'!D35</f>
        <v>0</v>
      </c>
      <c r="E43" s="214">
        <f t="shared" si="10"/>
        <v>0</v>
      </c>
      <c r="F43" s="141">
        <f>'План маркетинга'!F35</f>
        <v>0</v>
      </c>
      <c r="G43" s="141">
        <f>'План маркетинга'!G35</f>
        <v>0</v>
      </c>
      <c r="H43" s="209">
        <f>'План маркетинга'!H35</f>
        <v>0</v>
      </c>
      <c r="I43" s="214">
        <f t="shared" si="19"/>
        <v>0</v>
      </c>
      <c r="J43" s="141">
        <f>'План маркетинга'!J35</f>
        <v>0</v>
      </c>
      <c r="K43" s="141">
        <f>'План маркетинга'!K35</f>
        <v>0</v>
      </c>
      <c r="L43" s="209">
        <f>'План маркетинга'!L35</f>
        <v>0</v>
      </c>
      <c r="M43" s="214">
        <f t="shared" si="20"/>
        <v>0</v>
      </c>
      <c r="N43" s="141">
        <f>'План маркетинга'!N35</f>
        <v>0</v>
      </c>
      <c r="O43" s="141">
        <f>'План маркетинга'!O35</f>
        <v>0</v>
      </c>
      <c r="P43" s="209">
        <f>'План маркетинга'!P35</f>
        <v>0</v>
      </c>
      <c r="Q43" s="214">
        <f t="shared" si="21"/>
        <v>0</v>
      </c>
      <c r="R43" s="205">
        <f t="shared" si="6"/>
        <v>0</v>
      </c>
    </row>
    <row r="44" spans="1:18" ht="12.75">
      <c r="A44" s="143" t="s">
        <v>253</v>
      </c>
      <c r="B44" s="141">
        <f>'План закупок'!B48</f>
        <v>0</v>
      </c>
      <c r="C44" s="141">
        <f>'План закупок'!C48</f>
        <v>0</v>
      </c>
      <c r="D44" s="209">
        <f>'План закупок'!D48</f>
        <v>0</v>
      </c>
      <c r="E44" s="214">
        <f t="shared" si="10"/>
        <v>0</v>
      </c>
      <c r="F44" s="141">
        <f>'План маркетинга'!F36</f>
        <v>0</v>
      </c>
      <c r="G44" s="141">
        <f>'План закупок'!G48</f>
        <v>0</v>
      </c>
      <c r="H44" s="209">
        <f>'План закупок'!H48</f>
        <v>0</v>
      </c>
      <c r="I44" s="214">
        <f t="shared" si="19"/>
        <v>0</v>
      </c>
      <c r="J44" s="141">
        <f>'План закупок'!J48</f>
        <v>0</v>
      </c>
      <c r="K44" s="141">
        <f>'План закупок'!K48</f>
        <v>0</v>
      </c>
      <c r="L44" s="209">
        <f>'План закупок'!L48</f>
        <v>0</v>
      </c>
      <c r="M44" s="214">
        <f t="shared" si="20"/>
        <v>0</v>
      </c>
      <c r="N44" s="141">
        <f>'План закупок'!N48</f>
        <v>0</v>
      </c>
      <c r="O44" s="141">
        <f>'План закупок'!O48</f>
        <v>0</v>
      </c>
      <c r="P44" s="209">
        <f>'План закупок'!P48</f>
        <v>0</v>
      </c>
      <c r="Q44" s="214">
        <f t="shared" si="21"/>
        <v>0</v>
      </c>
      <c r="R44" s="205">
        <f t="shared" si="6"/>
        <v>0</v>
      </c>
    </row>
    <row r="45" spans="1:18" ht="12.75">
      <c r="A45" s="140" t="s">
        <v>254</v>
      </c>
      <c r="B45" s="141">
        <f>'План закупок'!B49</f>
        <v>0</v>
      </c>
      <c r="C45" s="141">
        <f>'План закупок'!C49</f>
        <v>0</v>
      </c>
      <c r="D45" s="209">
        <f>'План закупок'!D49</f>
        <v>0</v>
      </c>
      <c r="E45" s="214">
        <f t="shared" si="10"/>
        <v>0</v>
      </c>
      <c r="F45" s="141">
        <f>'План закупок'!F49</f>
        <v>0</v>
      </c>
      <c r="G45" s="141">
        <f>'План закупок'!G49</f>
        <v>0</v>
      </c>
      <c r="H45" s="209">
        <f>'План закупок'!H49</f>
        <v>0</v>
      </c>
      <c r="I45" s="214">
        <f t="shared" si="19"/>
        <v>0</v>
      </c>
      <c r="J45" s="141">
        <f>'План закупок'!J49</f>
        <v>0</v>
      </c>
      <c r="K45" s="141">
        <f>'План закупок'!K49</f>
        <v>0</v>
      </c>
      <c r="L45" s="209">
        <f>'План закупок'!L49</f>
        <v>0</v>
      </c>
      <c r="M45" s="214">
        <f t="shared" si="20"/>
        <v>0</v>
      </c>
      <c r="N45" s="141">
        <f>'План закупок'!N49</f>
        <v>0</v>
      </c>
      <c r="O45" s="141">
        <f>'План закупок'!O49</f>
        <v>0</v>
      </c>
      <c r="P45" s="209">
        <f>'План закупок'!P49</f>
        <v>0</v>
      </c>
      <c r="Q45" s="214">
        <f t="shared" si="21"/>
        <v>0</v>
      </c>
      <c r="R45" s="205">
        <f t="shared" si="6"/>
        <v>0</v>
      </c>
    </row>
    <row r="46" spans="1:18" ht="15">
      <c r="A46" s="138" t="s">
        <v>26</v>
      </c>
      <c r="B46" s="100"/>
      <c r="C46" s="100"/>
      <c r="D46" s="101"/>
      <c r="E46" s="214">
        <f t="shared" si="10"/>
        <v>0</v>
      </c>
      <c r="F46" s="100"/>
      <c r="G46" s="100"/>
      <c r="H46" s="101"/>
      <c r="I46" s="214">
        <f t="shared" si="19"/>
        <v>0</v>
      </c>
      <c r="J46" s="100"/>
      <c r="K46" s="100"/>
      <c r="L46" s="101"/>
      <c r="M46" s="214">
        <f t="shared" si="20"/>
        <v>0</v>
      </c>
      <c r="N46" s="100"/>
      <c r="O46" s="100"/>
      <c r="P46" s="101"/>
      <c r="Q46" s="214">
        <f t="shared" si="21"/>
        <v>0</v>
      </c>
      <c r="R46" s="205">
        <f t="shared" si="6"/>
        <v>0</v>
      </c>
    </row>
    <row r="47" spans="1:18" ht="30">
      <c r="A47" s="138" t="s">
        <v>27</v>
      </c>
      <c r="B47" s="100"/>
      <c r="C47" s="100"/>
      <c r="D47" s="101"/>
      <c r="E47" s="214">
        <f t="shared" si="10"/>
        <v>0</v>
      </c>
      <c r="F47" s="100"/>
      <c r="G47" s="100"/>
      <c r="H47" s="101"/>
      <c r="I47" s="214">
        <f t="shared" si="19"/>
        <v>0</v>
      </c>
      <c r="J47" s="100"/>
      <c r="K47" s="100"/>
      <c r="L47" s="101"/>
      <c r="M47" s="214">
        <f t="shared" si="20"/>
        <v>0</v>
      </c>
      <c r="N47" s="100"/>
      <c r="O47" s="100"/>
      <c r="P47" s="101"/>
      <c r="Q47" s="214">
        <f t="shared" si="21"/>
        <v>0</v>
      </c>
      <c r="R47" s="205">
        <f t="shared" si="6"/>
        <v>0</v>
      </c>
    </row>
    <row r="48" spans="1:18" ht="30">
      <c r="A48" s="138" t="s">
        <v>255</v>
      </c>
      <c r="B48" s="100"/>
      <c r="C48" s="100"/>
      <c r="D48" s="101"/>
      <c r="E48" s="214">
        <f t="shared" si="10"/>
        <v>0</v>
      </c>
      <c r="F48" s="100"/>
      <c r="G48" s="100"/>
      <c r="H48" s="101"/>
      <c r="I48" s="214">
        <f t="shared" si="19"/>
        <v>0</v>
      </c>
      <c r="J48" s="100"/>
      <c r="K48" s="100"/>
      <c r="L48" s="101"/>
      <c r="M48" s="214">
        <f t="shared" si="20"/>
        <v>0</v>
      </c>
      <c r="N48" s="100"/>
      <c r="O48" s="100"/>
      <c r="P48" s="101"/>
      <c r="Q48" s="214">
        <f t="shared" si="21"/>
        <v>0</v>
      </c>
      <c r="R48" s="205">
        <f t="shared" si="6"/>
        <v>0</v>
      </c>
    </row>
    <row r="49" spans="1:18" ht="15">
      <c r="A49" s="146" t="s">
        <v>28</v>
      </c>
      <c r="B49" s="100"/>
      <c r="C49" s="100"/>
      <c r="D49" s="101"/>
      <c r="E49" s="214">
        <f>SUM(B49:D49)</f>
        <v>0</v>
      </c>
      <c r="F49" s="100"/>
      <c r="G49" s="100"/>
      <c r="H49" s="101"/>
      <c r="I49" s="214">
        <f t="shared" si="19"/>
        <v>0</v>
      </c>
      <c r="J49" s="100"/>
      <c r="K49" s="100"/>
      <c r="L49" s="101"/>
      <c r="M49" s="214">
        <f t="shared" si="20"/>
        <v>0</v>
      </c>
      <c r="N49" s="100"/>
      <c r="O49" s="100"/>
      <c r="P49" s="101"/>
      <c r="Q49" s="214">
        <f t="shared" si="21"/>
        <v>0</v>
      </c>
      <c r="R49" s="205">
        <f t="shared" si="6"/>
        <v>0</v>
      </c>
    </row>
    <row r="50" spans="1:18" ht="15">
      <c r="A50" s="146" t="s">
        <v>29</v>
      </c>
      <c r="B50" s="100">
        <f aca="true" t="shared" si="22" ref="B50:Q50">SUM(B51:B52)</f>
        <v>0</v>
      </c>
      <c r="C50" s="100">
        <f t="shared" si="22"/>
        <v>0</v>
      </c>
      <c r="D50" s="101">
        <f t="shared" si="22"/>
        <v>0</v>
      </c>
      <c r="E50" s="214">
        <f t="shared" si="22"/>
        <v>0</v>
      </c>
      <c r="F50" s="100">
        <f t="shared" si="22"/>
        <v>0</v>
      </c>
      <c r="G50" s="100">
        <f t="shared" si="22"/>
        <v>0</v>
      </c>
      <c r="H50" s="101">
        <f t="shared" si="22"/>
        <v>0</v>
      </c>
      <c r="I50" s="214">
        <f t="shared" si="22"/>
        <v>0</v>
      </c>
      <c r="J50" s="100">
        <f t="shared" si="22"/>
        <v>0</v>
      </c>
      <c r="K50" s="100">
        <f t="shared" si="22"/>
        <v>0</v>
      </c>
      <c r="L50" s="101">
        <f t="shared" si="22"/>
        <v>0</v>
      </c>
      <c r="M50" s="214">
        <f t="shared" si="22"/>
        <v>0</v>
      </c>
      <c r="N50" s="100">
        <f t="shared" si="22"/>
        <v>0</v>
      </c>
      <c r="O50" s="100">
        <f t="shared" si="22"/>
        <v>0</v>
      </c>
      <c r="P50" s="101">
        <f t="shared" si="22"/>
        <v>0</v>
      </c>
      <c r="Q50" s="214">
        <f t="shared" si="22"/>
        <v>0</v>
      </c>
      <c r="R50" s="205">
        <f t="shared" si="6"/>
        <v>0</v>
      </c>
    </row>
    <row r="51" spans="1:18" ht="12.75">
      <c r="A51" s="148" t="s">
        <v>30</v>
      </c>
      <c r="B51" s="141">
        <f>'План маркетинга'!B50+'План маркетинга'!B24+'План маркетинга'!B6</f>
        <v>0</v>
      </c>
      <c r="C51" s="141">
        <f>'План маркетинга'!C50+'План маркетинга'!C24+'План маркетинга'!C6</f>
        <v>0</v>
      </c>
      <c r="D51" s="141">
        <f>'План маркетинга'!D50+'План маркетинга'!D24+'План маркетинга'!D6</f>
        <v>0</v>
      </c>
      <c r="E51" s="214">
        <f>SUM(B51:D51)</f>
        <v>0</v>
      </c>
      <c r="F51" s="141">
        <f>'План маркетинга'!F50+'План маркетинга'!F24+'План маркетинга'!F6</f>
        <v>0</v>
      </c>
      <c r="G51" s="141">
        <f>'План маркетинга'!G50+'План маркетинга'!G24+'План маркетинга'!G6</f>
        <v>0</v>
      </c>
      <c r="H51" s="141">
        <f>'План маркетинга'!H50+'План маркетинга'!H24+'План маркетинга'!H6</f>
        <v>0</v>
      </c>
      <c r="I51" s="214">
        <f>SUM(F51:H51)</f>
        <v>0</v>
      </c>
      <c r="J51" s="141">
        <f>'План маркетинга'!J50+'План маркетинга'!J24+'План маркетинга'!J6</f>
        <v>0</v>
      </c>
      <c r="K51" s="141">
        <f>'План маркетинга'!K50+'План маркетинга'!K24+'План маркетинга'!K6</f>
        <v>0</v>
      </c>
      <c r="L51" s="141">
        <f>'План маркетинга'!L50+'План маркетинга'!L24+'План маркетинга'!L6</f>
        <v>0</v>
      </c>
      <c r="M51" s="214">
        <f>SUM(J51:L51)</f>
        <v>0</v>
      </c>
      <c r="N51" s="141">
        <f>'План маркетинга'!N50+'План маркетинга'!N24+'План маркетинга'!N6</f>
        <v>0</v>
      </c>
      <c r="O51" s="141">
        <f>'План маркетинга'!O50+'План маркетинга'!O24+'План маркетинга'!O6</f>
        <v>0</v>
      </c>
      <c r="P51" s="141">
        <f>'План маркетинга'!P50+'План маркетинга'!P24+'План маркетинга'!P6</f>
        <v>0</v>
      </c>
      <c r="Q51" s="214">
        <f>SUM(N51:P51)</f>
        <v>0</v>
      </c>
      <c r="R51" s="205">
        <f t="shared" si="6"/>
        <v>0</v>
      </c>
    </row>
    <row r="52" spans="1:18" ht="12.75">
      <c r="A52" s="148" t="s">
        <v>31</v>
      </c>
      <c r="B52" s="141"/>
      <c r="C52" s="141"/>
      <c r="D52" s="209"/>
      <c r="E52" s="214">
        <f>SUM(B52:D52)</f>
        <v>0</v>
      </c>
      <c r="F52" s="141"/>
      <c r="G52" s="141"/>
      <c r="H52" s="209"/>
      <c r="I52" s="214">
        <f>SUM(F52:H52)</f>
        <v>0</v>
      </c>
      <c r="J52" s="141"/>
      <c r="K52" s="141"/>
      <c r="L52" s="209"/>
      <c r="M52" s="214">
        <f>SUM(J52:L52)</f>
        <v>0</v>
      </c>
      <c r="N52" s="141"/>
      <c r="O52" s="141"/>
      <c r="P52" s="209"/>
      <c r="Q52" s="214">
        <f>SUM(N52:P52)</f>
        <v>0</v>
      </c>
      <c r="R52" s="205">
        <f t="shared" si="6"/>
        <v>0</v>
      </c>
    </row>
    <row r="53" spans="1:18" ht="15">
      <c r="A53" s="146" t="s">
        <v>32</v>
      </c>
      <c r="B53" s="100"/>
      <c r="C53" s="100"/>
      <c r="D53" s="101"/>
      <c r="E53" s="214">
        <f>SUM(B53:D53)</f>
        <v>0</v>
      </c>
      <c r="F53" s="100"/>
      <c r="G53" s="100"/>
      <c r="H53" s="101"/>
      <c r="I53" s="214">
        <f>SUM(F53:H53)</f>
        <v>0</v>
      </c>
      <c r="J53" s="100"/>
      <c r="K53" s="100"/>
      <c r="L53" s="101"/>
      <c r="M53" s="214">
        <f>SUM(J53:L53)</f>
        <v>0</v>
      </c>
      <c r="N53" s="100"/>
      <c r="O53" s="100"/>
      <c r="P53" s="101"/>
      <c r="Q53" s="214">
        <f>SUM(N53:P53)</f>
        <v>0</v>
      </c>
      <c r="R53" s="205">
        <f t="shared" si="6"/>
        <v>0</v>
      </c>
    </row>
    <row r="54" spans="1:18" ht="15">
      <c r="A54" s="146" t="s">
        <v>33</v>
      </c>
      <c r="B54" s="100"/>
      <c r="C54" s="100"/>
      <c r="D54" s="101"/>
      <c r="E54" s="214">
        <f>SUM(B54:D54)</f>
        <v>0</v>
      </c>
      <c r="F54" s="100"/>
      <c r="G54" s="100"/>
      <c r="H54" s="101"/>
      <c r="I54" s="214">
        <f>SUM(F54:H54)</f>
        <v>0</v>
      </c>
      <c r="J54" s="100"/>
      <c r="K54" s="100"/>
      <c r="L54" s="101"/>
      <c r="M54" s="214">
        <f>SUM(J54:L54)</f>
        <v>0</v>
      </c>
      <c r="N54" s="100"/>
      <c r="O54" s="100"/>
      <c r="P54" s="101"/>
      <c r="Q54" s="214">
        <f>SUM(N54:P54)</f>
        <v>0</v>
      </c>
      <c r="R54" s="205">
        <f t="shared" si="6"/>
        <v>0</v>
      </c>
    </row>
    <row r="55" spans="1:18" ht="15">
      <c r="A55" s="146"/>
      <c r="B55" s="100"/>
      <c r="C55" s="100"/>
      <c r="D55" s="101"/>
      <c r="E55" s="214">
        <f>SUM(B55:D55)</f>
        <v>0</v>
      </c>
      <c r="F55" s="100"/>
      <c r="G55" s="100"/>
      <c r="H55" s="101"/>
      <c r="I55" s="214">
        <f>SUM(F55:H55)</f>
        <v>0</v>
      </c>
      <c r="J55" s="100"/>
      <c r="K55" s="100"/>
      <c r="L55" s="101"/>
      <c r="M55" s="214">
        <f>SUM(J55:L55)</f>
        <v>0</v>
      </c>
      <c r="N55" s="100"/>
      <c r="O55" s="100"/>
      <c r="P55" s="101"/>
      <c r="Q55" s="214">
        <f>SUM(N55:P55)</f>
        <v>0</v>
      </c>
      <c r="R55" s="205">
        <f t="shared" si="6"/>
        <v>0</v>
      </c>
    </row>
    <row r="56" spans="1:18" ht="15.75">
      <c r="A56" s="145" t="s">
        <v>34</v>
      </c>
      <c r="B56" s="104">
        <f>B57+B66+B75+B84+B90+B93+B102+B103+B112+B117+B123+B127+B131+B135+B136+B137+B138+B139+B140+B141</f>
        <v>0</v>
      </c>
      <c r="C56" s="104">
        <f>C57+C66+C75+C84+C90+C93+C102+C103+C112+C117+C123+C127+C131+C135+C136+C137+C138+C139+C140+C141</f>
        <v>0</v>
      </c>
      <c r="D56" s="105">
        <f>D57+D66+D75+D84+D90+D93+D102+D103+D112+D117+D123+D127+D131+D135+D136+D137+D138+D139+D140+D141</f>
        <v>0</v>
      </c>
      <c r="E56" s="216">
        <f>E57+E66+E75+E84+E90+E93+E102+E103+E112+E117+E123+E127+E131+E135+E136+E137+E138+E139+E140+E141</f>
        <v>0</v>
      </c>
      <c r="F56" s="104">
        <f aca="true" t="shared" si="23" ref="F56:Q56">F57+F66+F75+F84+F90+F93+F102+F103+F112+F117+F123+F127+F131+F135+F136+F137+F138+F139+F140+F141</f>
        <v>0</v>
      </c>
      <c r="G56" s="104">
        <f t="shared" si="23"/>
        <v>0</v>
      </c>
      <c r="H56" s="105">
        <f t="shared" si="23"/>
        <v>0</v>
      </c>
      <c r="I56" s="216">
        <f t="shared" si="23"/>
        <v>0</v>
      </c>
      <c r="J56" s="104">
        <f t="shared" si="23"/>
        <v>0</v>
      </c>
      <c r="K56" s="104">
        <f t="shared" si="23"/>
        <v>0</v>
      </c>
      <c r="L56" s="105">
        <f t="shared" si="23"/>
        <v>0</v>
      </c>
      <c r="M56" s="216">
        <f t="shared" si="23"/>
        <v>0</v>
      </c>
      <c r="N56" s="104">
        <f t="shared" si="23"/>
        <v>0</v>
      </c>
      <c r="O56" s="104">
        <f t="shared" si="23"/>
        <v>0</v>
      </c>
      <c r="P56" s="105">
        <f t="shared" si="23"/>
        <v>0</v>
      </c>
      <c r="Q56" s="216">
        <f t="shared" si="23"/>
        <v>0</v>
      </c>
      <c r="R56" s="205">
        <f t="shared" si="6"/>
        <v>0</v>
      </c>
    </row>
    <row r="57" spans="1:18" ht="15">
      <c r="A57" s="146" t="s">
        <v>35</v>
      </c>
      <c r="B57" s="100">
        <f aca="true" t="shared" si="24" ref="B57:Q57">SUM(B58:B65)</f>
        <v>0</v>
      </c>
      <c r="C57" s="100">
        <f t="shared" si="24"/>
        <v>0</v>
      </c>
      <c r="D57" s="101">
        <f t="shared" si="24"/>
        <v>0</v>
      </c>
      <c r="E57" s="214">
        <f t="shared" si="24"/>
        <v>0</v>
      </c>
      <c r="F57" s="100">
        <f t="shared" si="24"/>
        <v>0</v>
      </c>
      <c r="G57" s="100">
        <f t="shared" si="24"/>
        <v>0</v>
      </c>
      <c r="H57" s="101">
        <f t="shared" si="24"/>
        <v>0</v>
      </c>
      <c r="I57" s="214">
        <f t="shared" si="24"/>
        <v>0</v>
      </c>
      <c r="J57" s="100">
        <f t="shared" si="24"/>
        <v>0</v>
      </c>
      <c r="K57" s="100">
        <f t="shared" si="24"/>
        <v>0</v>
      </c>
      <c r="L57" s="101">
        <f t="shared" si="24"/>
        <v>0</v>
      </c>
      <c r="M57" s="214">
        <f t="shared" si="24"/>
        <v>0</v>
      </c>
      <c r="N57" s="100">
        <f t="shared" si="24"/>
        <v>0</v>
      </c>
      <c r="O57" s="100">
        <f t="shared" si="24"/>
        <v>0</v>
      </c>
      <c r="P57" s="101">
        <f t="shared" si="24"/>
        <v>0</v>
      </c>
      <c r="Q57" s="214">
        <f t="shared" si="24"/>
        <v>0</v>
      </c>
      <c r="R57" s="205">
        <f t="shared" si="6"/>
        <v>0</v>
      </c>
    </row>
    <row r="58" spans="1:18" ht="12.75">
      <c r="A58" s="140" t="s">
        <v>7</v>
      </c>
      <c r="B58" s="141"/>
      <c r="C58" s="141"/>
      <c r="D58" s="141"/>
      <c r="E58" s="214">
        <f aca="true" t="shared" si="25" ref="E58:E83">SUM(B58:D58)</f>
        <v>0</v>
      </c>
      <c r="F58" s="141"/>
      <c r="G58" s="141"/>
      <c r="H58" s="141"/>
      <c r="I58" s="214">
        <f aca="true" t="shared" si="26" ref="I58:I65">SUM(F58:H58)</f>
        <v>0</v>
      </c>
      <c r="J58" s="141"/>
      <c r="K58" s="141"/>
      <c r="L58" s="209"/>
      <c r="M58" s="214">
        <f aca="true" t="shared" si="27" ref="M58:M65">SUM(J58:L58)</f>
        <v>0</v>
      </c>
      <c r="N58" s="141"/>
      <c r="O58" s="141"/>
      <c r="P58" s="209"/>
      <c r="Q58" s="214">
        <f aca="true" t="shared" si="28" ref="Q58:Q65">SUM(N58:P58)</f>
        <v>0</v>
      </c>
      <c r="R58" s="205">
        <f t="shared" si="6"/>
        <v>0</v>
      </c>
    </row>
    <row r="59" spans="1:18" ht="12.75">
      <c r="A59" s="140" t="s">
        <v>8</v>
      </c>
      <c r="B59" s="141"/>
      <c r="C59" s="141"/>
      <c r="D59" s="209"/>
      <c r="E59" s="214">
        <f t="shared" si="25"/>
        <v>0</v>
      </c>
      <c r="F59" s="141"/>
      <c r="G59" s="141"/>
      <c r="H59" s="209"/>
      <c r="I59" s="214">
        <f t="shared" si="26"/>
        <v>0</v>
      </c>
      <c r="J59" s="141"/>
      <c r="K59" s="141"/>
      <c r="L59" s="209"/>
      <c r="M59" s="214">
        <f t="shared" si="27"/>
        <v>0</v>
      </c>
      <c r="N59" s="141"/>
      <c r="O59" s="141"/>
      <c r="P59" s="209"/>
      <c r="Q59" s="214">
        <f t="shared" si="28"/>
        <v>0</v>
      </c>
      <c r="R59" s="205">
        <f t="shared" si="6"/>
        <v>0</v>
      </c>
    </row>
    <row r="60" spans="1:18" ht="12.75">
      <c r="A60" s="140" t="s">
        <v>9</v>
      </c>
      <c r="B60" s="141"/>
      <c r="C60" s="141"/>
      <c r="D60" s="209"/>
      <c r="E60" s="214">
        <f t="shared" si="25"/>
        <v>0</v>
      </c>
      <c r="F60" s="141"/>
      <c r="G60" s="141"/>
      <c r="H60" s="209"/>
      <c r="I60" s="214">
        <f t="shared" si="26"/>
        <v>0</v>
      </c>
      <c r="J60" s="141"/>
      <c r="K60" s="141"/>
      <c r="L60" s="209"/>
      <c r="M60" s="214">
        <f t="shared" si="27"/>
        <v>0</v>
      </c>
      <c r="N60" s="141"/>
      <c r="O60" s="141"/>
      <c r="P60" s="209"/>
      <c r="Q60" s="214">
        <f t="shared" si="28"/>
        <v>0</v>
      </c>
      <c r="R60" s="205">
        <f t="shared" si="6"/>
        <v>0</v>
      </c>
    </row>
    <row r="61" spans="1:18" ht="12.75">
      <c r="A61" s="140" t="s">
        <v>252</v>
      </c>
      <c r="B61" s="141"/>
      <c r="C61" s="141"/>
      <c r="D61" s="209"/>
      <c r="E61" s="214">
        <f t="shared" si="25"/>
        <v>0</v>
      </c>
      <c r="F61" s="141"/>
      <c r="G61" s="141"/>
      <c r="H61" s="209"/>
      <c r="I61" s="214">
        <f t="shared" si="26"/>
        <v>0</v>
      </c>
      <c r="J61" s="141"/>
      <c r="K61" s="141"/>
      <c r="L61" s="209"/>
      <c r="M61" s="214">
        <f t="shared" si="27"/>
        <v>0</v>
      </c>
      <c r="N61" s="141"/>
      <c r="O61" s="141"/>
      <c r="P61" s="209"/>
      <c r="Q61" s="214">
        <f t="shared" si="28"/>
        <v>0</v>
      </c>
      <c r="R61" s="205">
        <f t="shared" si="6"/>
        <v>0</v>
      </c>
    </row>
    <row r="62" spans="1:18" ht="12.75">
      <c r="A62" s="142" t="s">
        <v>10</v>
      </c>
      <c r="B62" s="141"/>
      <c r="C62" s="141"/>
      <c r="D62" s="209"/>
      <c r="E62" s="214">
        <f t="shared" si="25"/>
        <v>0</v>
      </c>
      <c r="F62" s="141"/>
      <c r="G62" s="141"/>
      <c r="H62" s="209"/>
      <c r="I62" s="214">
        <f t="shared" si="26"/>
        <v>0</v>
      </c>
      <c r="J62" s="141"/>
      <c r="K62" s="141"/>
      <c r="L62" s="209"/>
      <c r="M62" s="214">
        <f t="shared" si="27"/>
        <v>0</v>
      </c>
      <c r="N62" s="141"/>
      <c r="O62" s="141"/>
      <c r="P62" s="209"/>
      <c r="Q62" s="214">
        <f t="shared" si="28"/>
        <v>0</v>
      </c>
      <c r="R62" s="205">
        <f t="shared" si="6"/>
        <v>0</v>
      </c>
    </row>
    <row r="63" spans="1:18" ht="12.75">
      <c r="A63" s="143" t="s">
        <v>253</v>
      </c>
      <c r="B63" s="141"/>
      <c r="C63" s="141"/>
      <c r="D63" s="209"/>
      <c r="E63" s="214">
        <f t="shared" si="25"/>
        <v>0</v>
      </c>
      <c r="F63" s="141"/>
      <c r="G63" s="141"/>
      <c r="H63" s="209"/>
      <c r="I63" s="214">
        <f t="shared" si="26"/>
        <v>0</v>
      </c>
      <c r="J63" s="141"/>
      <c r="K63" s="141"/>
      <c r="L63" s="209"/>
      <c r="M63" s="214">
        <f t="shared" si="27"/>
        <v>0</v>
      </c>
      <c r="N63" s="141"/>
      <c r="O63" s="141"/>
      <c r="P63" s="209"/>
      <c r="Q63" s="214">
        <f t="shared" si="28"/>
        <v>0</v>
      </c>
      <c r="R63" s="205">
        <f t="shared" si="6"/>
        <v>0</v>
      </c>
    </row>
    <row r="64" spans="1:18" ht="12.75">
      <c r="A64" s="140" t="s">
        <v>254</v>
      </c>
      <c r="B64" s="141"/>
      <c r="C64" s="141"/>
      <c r="D64" s="209"/>
      <c r="E64" s="214">
        <f t="shared" si="25"/>
        <v>0</v>
      </c>
      <c r="F64" s="141"/>
      <c r="G64" s="141"/>
      <c r="H64" s="209"/>
      <c r="I64" s="214">
        <f t="shared" si="26"/>
        <v>0</v>
      </c>
      <c r="J64" s="141"/>
      <c r="K64" s="141"/>
      <c r="L64" s="209"/>
      <c r="M64" s="214">
        <f t="shared" si="27"/>
        <v>0</v>
      </c>
      <c r="N64" s="141"/>
      <c r="O64" s="141"/>
      <c r="P64" s="209"/>
      <c r="Q64" s="214">
        <f t="shared" si="28"/>
        <v>0</v>
      </c>
      <c r="R64" s="205">
        <f t="shared" si="6"/>
        <v>0</v>
      </c>
    </row>
    <row r="65" spans="1:18" ht="12.75">
      <c r="A65" s="140" t="s">
        <v>24</v>
      </c>
      <c r="B65" s="141">
        <f>'Форма штатного расписания'!$H$34/1000</f>
        <v>0</v>
      </c>
      <c r="C65" s="141">
        <f>'Форма штатного расписания'!$H$34/1000</f>
        <v>0</v>
      </c>
      <c r="D65" s="141">
        <f>'Форма штатного расписания'!$H$34/1000</f>
        <v>0</v>
      </c>
      <c r="E65" s="214">
        <f t="shared" si="25"/>
        <v>0</v>
      </c>
      <c r="F65" s="141">
        <f>'Форма штатного расписания'!$H$34/1000</f>
        <v>0</v>
      </c>
      <c r="G65" s="141">
        <f>'Форма штатного расписания'!$H$34/1000</f>
        <v>0</v>
      </c>
      <c r="H65" s="141">
        <f>'Форма штатного расписания'!$H$34/1000</f>
        <v>0</v>
      </c>
      <c r="I65" s="214">
        <f t="shared" si="26"/>
        <v>0</v>
      </c>
      <c r="J65" s="141">
        <f>'Форма штатного расписания'!$H$34/1000</f>
        <v>0</v>
      </c>
      <c r="K65" s="141">
        <f>'Форма штатного расписания'!$H$34/1000</f>
        <v>0</v>
      </c>
      <c r="L65" s="209">
        <f>'Форма штатного расписания лето'!$H$34/1000</f>
        <v>0</v>
      </c>
      <c r="M65" s="214">
        <f t="shared" si="27"/>
        <v>0</v>
      </c>
      <c r="N65" s="209">
        <f>'Форма штатного расписания лето'!$H$34/1000</f>
        <v>0</v>
      </c>
      <c r="O65" s="209">
        <f>'Форма штатного расписания лето'!$H$34/1000</f>
        <v>0</v>
      </c>
      <c r="P65" s="209">
        <f>'Форма штатного расписания лето'!$H$34/1000</f>
        <v>0</v>
      </c>
      <c r="Q65" s="214">
        <f t="shared" si="28"/>
        <v>0</v>
      </c>
      <c r="R65" s="205">
        <f t="shared" si="6"/>
        <v>0</v>
      </c>
    </row>
    <row r="66" spans="1:18" ht="15">
      <c r="A66" s="146" t="s">
        <v>36</v>
      </c>
      <c r="B66" s="100">
        <f aca="true" t="shared" si="29" ref="B66:Q66">SUM(B67:B74)</f>
        <v>0</v>
      </c>
      <c r="C66" s="100">
        <f t="shared" si="29"/>
        <v>0</v>
      </c>
      <c r="D66" s="101">
        <f t="shared" si="29"/>
        <v>0</v>
      </c>
      <c r="E66" s="214">
        <f t="shared" si="29"/>
        <v>0</v>
      </c>
      <c r="F66" s="100">
        <f t="shared" si="29"/>
        <v>0</v>
      </c>
      <c r="G66" s="100">
        <f t="shared" si="29"/>
        <v>0</v>
      </c>
      <c r="H66" s="101">
        <f t="shared" si="29"/>
        <v>0</v>
      </c>
      <c r="I66" s="214">
        <f t="shared" si="29"/>
        <v>0</v>
      </c>
      <c r="J66" s="100">
        <f t="shared" si="29"/>
        <v>0</v>
      </c>
      <c r="K66" s="100">
        <f t="shared" si="29"/>
        <v>0</v>
      </c>
      <c r="L66" s="101">
        <f t="shared" si="29"/>
        <v>0</v>
      </c>
      <c r="M66" s="214">
        <f t="shared" si="29"/>
        <v>0</v>
      </c>
      <c r="N66" s="100">
        <f t="shared" si="29"/>
        <v>0</v>
      </c>
      <c r="O66" s="100">
        <f t="shared" si="29"/>
        <v>0</v>
      </c>
      <c r="P66" s="101">
        <f t="shared" si="29"/>
        <v>0</v>
      </c>
      <c r="Q66" s="214">
        <f t="shared" si="29"/>
        <v>0</v>
      </c>
      <c r="R66" s="205">
        <f t="shared" si="6"/>
        <v>0</v>
      </c>
    </row>
    <row r="67" spans="1:18" ht="12.75">
      <c r="A67" s="140" t="s">
        <v>7</v>
      </c>
      <c r="B67" s="141"/>
      <c r="C67" s="141"/>
      <c r="D67" s="209"/>
      <c r="E67" s="214">
        <f t="shared" si="25"/>
        <v>0</v>
      </c>
      <c r="F67" s="141"/>
      <c r="G67" s="141"/>
      <c r="H67" s="209"/>
      <c r="I67" s="214">
        <f aca="true" t="shared" si="30" ref="I67:I74">SUM(F67:H67)</f>
        <v>0</v>
      </c>
      <c r="J67" s="141"/>
      <c r="K67" s="141"/>
      <c r="L67" s="209"/>
      <c r="M67" s="214">
        <f aca="true" t="shared" si="31" ref="M67:M74">SUM(J67:L67)</f>
        <v>0</v>
      </c>
      <c r="N67" s="141"/>
      <c r="O67" s="141"/>
      <c r="P67" s="209"/>
      <c r="Q67" s="214">
        <f aca="true" t="shared" si="32" ref="Q67:Q74">SUM(N67:P67)</f>
        <v>0</v>
      </c>
      <c r="R67" s="205">
        <f t="shared" si="6"/>
        <v>0</v>
      </c>
    </row>
    <row r="68" spans="1:18" ht="12.75">
      <c r="A68" s="140" t="s">
        <v>8</v>
      </c>
      <c r="B68" s="141"/>
      <c r="C68" s="141"/>
      <c r="D68" s="209"/>
      <c r="E68" s="214">
        <f t="shared" si="25"/>
        <v>0</v>
      </c>
      <c r="F68" s="141"/>
      <c r="G68" s="141"/>
      <c r="H68" s="209"/>
      <c r="I68" s="214">
        <f t="shared" si="30"/>
        <v>0</v>
      </c>
      <c r="J68" s="141"/>
      <c r="K68" s="141"/>
      <c r="L68" s="209"/>
      <c r="M68" s="214">
        <f t="shared" si="31"/>
        <v>0</v>
      </c>
      <c r="N68" s="141"/>
      <c r="O68" s="141"/>
      <c r="P68" s="209"/>
      <c r="Q68" s="214">
        <f t="shared" si="32"/>
        <v>0</v>
      </c>
      <c r="R68" s="205">
        <f t="shared" si="6"/>
        <v>0</v>
      </c>
    </row>
    <row r="69" spans="1:18" ht="12.75">
      <c r="A69" s="140" t="s">
        <v>9</v>
      </c>
      <c r="B69" s="141"/>
      <c r="C69" s="141"/>
      <c r="D69" s="209"/>
      <c r="E69" s="214">
        <f t="shared" si="25"/>
        <v>0</v>
      </c>
      <c r="F69" s="141"/>
      <c r="G69" s="141"/>
      <c r="H69" s="209"/>
      <c r="I69" s="214">
        <f t="shared" si="30"/>
        <v>0</v>
      </c>
      <c r="J69" s="141"/>
      <c r="K69" s="141"/>
      <c r="L69" s="209"/>
      <c r="M69" s="214">
        <f t="shared" si="31"/>
        <v>0</v>
      </c>
      <c r="N69" s="141"/>
      <c r="O69" s="141"/>
      <c r="P69" s="209"/>
      <c r="Q69" s="214">
        <f t="shared" si="32"/>
        <v>0</v>
      </c>
      <c r="R69" s="205">
        <f t="shared" si="6"/>
        <v>0</v>
      </c>
    </row>
    <row r="70" spans="1:18" ht="12.75">
      <c r="A70" s="140" t="s">
        <v>252</v>
      </c>
      <c r="B70" s="141"/>
      <c r="C70" s="141"/>
      <c r="D70" s="209"/>
      <c r="E70" s="214">
        <f t="shared" si="25"/>
        <v>0</v>
      </c>
      <c r="F70" s="141"/>
      <c r="G70" s="141"/>
      <c r="H70" s="209"/>
      <c r="I70" s="214">
        <f t="shared" si="30"/>
        <v>0</v>
      </c>
      <c r="J70" s="141"/>
      <c r="K70" s="141"/>
      <c r="L70" s="209"/>
      <c r="M70" s="214">
        <f t="shared" si="31"/>
        <v>0</v>
      </c>
      <c r="N70" s="141"/>
      <c r="O70" s="141"/>
      <c r="P70" s="209"/>
      <c r="Q70" s="214">
        <f t="shared" si="32"/>
        <v>0</v>
      </c>
      <c r="R70" s="205">
        <f t="shared" si="6"/>
        <v>0</v>
      </c>
    </row>
    <row r="71" spans="1:18" ht="12.75">
      <c r="A71" s="142" t="s">
        <v>10</v>
      </c>
      <c r="B71" s="141"/>
      <c r="C71" s="141"/>
      <c r="D71" s="209"/>
      <c r="E71" s="214">
        <f t="shared" si="25"/>
        <v>0</v>
      </c>
      <c r="F71" s="141"/>
      <c r="G71" s="141"/>
      <c r="H71" s="209"/>
      <c r="I71" s="214">
        <f t="shared" si="30"/>
        <v>0</v>
      </c>
      <c r="J71" s="141"/>
      <c r="K71" s="141"/>
      <c r="L71" s="209"/>
      <c r="M71" s="214">
        <f t="shared" si="31"/>
        <v>0</v>
      </c>
      <c r="N71" s="141"/>
      <c r="O71" s="141"/>
      <c r="P71" s="209"/>
      <c r="Q71" s="214">
        <f t="shared" si="32"/>
        <v>0</v>
      </c>
      <c r="R71" s="205">
        <f t="shared" si="6"/>
        <v>0</v>
      </c>
    </row>
    <row r="72" spans="1:18" ht="12.75">
      <c r="A72" s="143" t="s">
        <v>253</v>
      </c>
      <c r="B72" s="141"/>
      <c r="C72" s="141"/>
      <c r="D72" s="209"/>
      <c r="E72" s="214">
        <f t="shared" si="25"/>
        <v>0</v>
      </c>
      <c r="F72" s="141"/>
      <c r="G72" s="141"/>
      <c r="H72" s="209"/>
      <c r="I72" s="214">
        <f t="shared" si="30"/>
        <v>0</v>
      </c>
      <c r="J72" s="141"/>
      <c r="K72" s="141"/>
      <c r="L72" s="209"/>
      <c r="M72" s="214">
        <f t="shared" si="31"/>
        <v>0</v>
      </c>
      <c r="N72" s="141"/>
      <c r="O72" s="141"/>
      <c r="P72" s="209"/>
      <c r="Q72" s="214">
        <f t="shared" si="32"/>
        <v>0</v>
      </c>
      <c r="R72" s="205">
        <f t="shared" si="6"/>
        <v>0</v>
      </c>
    </row>
    <row r="73" spans="1:18" ht="12.75">
      <c r="A73" s="140" t="s">
        <v>254</v>
      </c>
      <c r="B73" s="141"/>
      <c r="C73" s="141"/>
      <c r="D73" s="209"/>
      <c r="E73" s="214">
        <f t="shared" si="25"/>
        <v>0</v>
      </c>
      <c r="F73" s="141"/>
      <c r="G73" s="141"/>
      <c r="H73" s="209"/>
      <c r="I73" s="214">
        <f t="shared" si="30"/>
        <v>0</v>
      </c>
      <c r="J73" s="141"/>
      <c r="K73" s="141"/>
      <c r="L73" s="209"/>
      <c r="M73" s="214">
        <f t="shared" si="31"/>
        <v>0</v>
      </c>
      <c r="N73" s="141"/>
      <c r="O73" s="141"/>
      <c r="P73" s="209"/>
      <c r="Q73" s="214">
        <f t="shared" si="32"/>
        <v>0</v>
      </c>
      <c r="R73" s="205">
        <f aca="true" t="shared" si="33" ref="R73:R136">E73+I73+M73+Q73</f>
        <v>0</v>
      </c>
    </row>
    <row r="74" spans="1:18" ht="12.75">
      <c r="A74" s="140" t="s">
        <v>24</v>
      </c>
      <c r="B74" s="141"/>
      <c r="C74" s="141"/>
      <c r="D74" s="209"/>
      <c r="E74" s="214">
        <f t="shared" si="25"/>
        <v>0</v>
      </c>
      <c r="F74" s="141"/>
      <c r="G74" s="141"/>
      <c r="H74" s="209"/>
      <c r="I74" s="214">
        <f t="shared" si="30"/>
        <v>0</v>
      </c>
      <c r="J74" s="141"/>
      <c r="K74" s="141"/>
      <c r="L74" s="209"/>
      <c r="M74" s="214">
        <f t="shared" si="31"/>
        <v>0</v>
      </c>
      <c r="N74" s="141"/>
      <c r="O74" s="141"/>
      <c r="P74" s="209"/>
      <c r="Q74" s="214">
        <f t="shared" si="32"/>
        <v>0</v>
      </c>
      <c r="R74" s="205">
        <f t="shared" si="33"/>
        <v>0</v>
      </c>
    </row>
    <row r="75" spans="1:18" ht="15">
      <c r="A75" s="146" t="s">
        <v>37</v>
      </c>
      <c r="B75" s="100">
        <f aca="true" t="shared" si="34" ref="B75:Q75">SUM(B76:B83)</f>
        <v>0</v>
      </c>
      <c r="C75" s="100">
        <f t="shared" si="34"/>
        <v>0</v>
      </c>
      <c r="D75" s="101">
        <f t="shared" si="34"/>
        <v>0</v>
      </c>
      <c r="E75" s="214">
        <f t="shared" si="34"/>
        <v>0</v>
      </c>
      <c r="F75" s="100">
        <f t="shared" si="34"/>
        <v>0</v>
      </c>
      <c r="G75" s="100">
        <f t="shared" si="34"/>
        <v>0</v>
      </c>
      <c r="H75" s="101">
        <f t="shared" si="34"/>
        <v>0</v>
      </c>
      <c r="I75" s="214">
        <f t="shared" si="34"/>
        <v>0</v>
      </c>
      <c r="J75" s="100">
        <f t="shared" si="34"/>
        <v>0</v>
      </c>
      <c r="K75" s="100">
        <f t="shared" si="34"/>
        <v>0</v>
      </c>
      <c r="L75" s="101">
        <f t="shared" si="34"/>
        <v>0</v>
      </c>
      <c r="M75" s="214">
        <f t="shared" si="34"/>
        <v>0</v>
      </c>
      <c r="N75" s="100">
        <f t="shared" si="34"/>
        <v>0</v>
      </c>
      <c r="O75" s="100">
        <f t="shared" si="34"/>
        <v>0</v>
      </c>
      <c r="P75" s="101">
        <f t="shared" si="34"/>
        <v>0</v>
      </c>
      <c r="Q75" s="214">
        <f t="shared" si="34"/>
        <v>0</v>
      </c>
      <c r="R75" s="205">
        <f t="shared" si="33"/>
        <v>0</v>
      </c>
    </row>
    <row r="76" spans="1:18" ht="12.75">
      <c r="A76" s="148" t="s">
        <v>38</v>
      </c>
      <c r="B76" s="141"/>
      <c r="C76" s="141"/>
      <c r="D76" s="141"/>
      <c r="E76" s="214">
        <f t="shared" si="25"/>
        <v>0</v>
      </c>
      <c r="F76" s="141"/>
      <c r="G76" s="141"/>
      <c r="H76" s="141"/>
      <c r="I76" s="214">
        <f aca="true" t="shared" si="35" ref="I76:I83">SUM(F76:H76)</f>
        <v>0</v>
      </c>
      <c r="J76" s="141"/>
      <c r="K76" s="141"/>
      <c r="L76" s="141"/>
      <c r="M76" s="214">
        <f aca="true" t="shared" si="36" ref="M76:M83">SUM(J76:L76)</f>
        <v>0</v>
      </c>
      <c r="N76" s="141"/>
      <c r="O76" s="141"/>
      <c r="P76" s="141"/>
      <c r="Q76" s="214">
        <f aca="true" t="shared" si="37" ref="Q76:Q83">SUM(N76:P76)</f>
        <v>0</v>
      </c>
      <c r="R76" s="205">
        <f t="shared" si="33"/>
        <v>0</v>
      </c>
    </row>
    <row r="77" spans="1:18" ht="12.75">
      <c r="A77" s="148" t="s">
        <v>39</v>
      </c>
      <c r="B77" s="141"/>
      <c r="C77" s="141"/>
      <c r="D77" s="209"/>
      <c r="E77" s="214">
        <f t="shared" si="25"/>
        <v>0</v>
      </c>
      <c r="F77" s="141"/>
      <c r="G77" s="141"/>
      <c r="H77" s="209"/>
      <c r="I77" s="214">
        <f t="shared" si="35"/>
        <v>0</v>
      </c>
      <c r="J77" s="141"/>
      <c r="K77" s="141"/>
      <c r="L77" s="209"/>
      <c r="M77" s="214">
        <f t="shared" si="36"/>
        <v>0</v>
      </c>
      <c r="N77" s="141"/>
      <c r="O77" s="141"/>
      <c r="P77" s="209"/>
      <c r="Q77" s="214">
        <f t="shared" si="37"/>
        <v>0</v>
      </c>
      <c r="R77" s="205">
        <f t="shared" si="33"/>
        <v>0</v>
      </c>
    </row>
    <row r="78" spans="1:18" ht="12.75">
      <c r="A78" s="148" t="s">
        <v>40</v>
      </c>
      <c r="B78" s="141"/>
      <c r="C78" s="141"/>
      <c r="D78" s="209"/>
      <c r="E78" s="214">
        <f t="shared" si="25"/>
        <v>0</v>
      </c>
      <c r="F78" s="141"/>
      <c r="G78" s="141"/>
      <c r="H78" s="209"/>
      <c r="I78" s="214">
        <f t="shared" si="35"/>
        <v>0</v>
      </c>
      <c r="J78" s="141"/>
      <c r="K78" s="141"/>
      <c r="L78" s="209"/>
      <c r="M78" s="214">
        <f t="shared" si="36"/>
        <v>0</v>
      </c>
      <c r="N78" s="141"/>
      <c r="O78" s="141"/>
      <c r="P78" s="209"/>
      <c r="Q78" s="214">
        <f t="shared" si="37"/>
        <v>0</v>
      </c>
      <c r="R78" s="205">
        <f t="shared" si="33"/>
        <v>0</v>
      </c>
    </row>
    <row r="79" spans="1:18" ht="25.5">
      <c r="A79" s="140" t="s">
        <v>41</v>
      </c>
      <c r="B79" s="141"/>
      <c r="C79" s="141"/>
      <c r="D79" s="209"/>
      <c r="E79" s="214">
        <f t="shared" si="25"/>
        <v>0</v>
      </c>
      <c r="F79" s="141"/>
      <c r="G79" s="141"/>
      <c r="H79" s="209"/>
      <c r="I79" s="214">
        <f t="shared" si="35"/>
        <v>0</v>
      </c>
      <c r="J79" s="141"/>
      <c r="K79" s="141"/>
      <c r="L79" s="209"/>
      <c r="M79" s="214">
        <f t="shared" si="36"/>
        <v>0</v>
      </c>
      <c r="N79" s="141"/>
      <c r="O79" s="141"/>
      <c r="P79" s="209"/>
      <c r="Q79" s="214">
        <f t="shared" si="37"/>
        <v>0</v>
      </c>
      <c r="R79" s="205">
        <f t="shared" si="33"/>
        <v>0</v>
      </c>
    </row>
    <row r="80" spans="1:18" ht="12.75">
      <c r="A80" s="148" t="s">
        <v>42</v>
      </c>
      <c r="B80" s="141"/>
      <c r="C80" s="141"/>
      <c r="D80" s="209"/>
      <c r="E80" s="214">
        <f t="shared" si="25"/>
        <v>0</v>
      </c>
      <c r="F80" s="141"/>
      <c r="G80" s="141"/>
      <c r="H80" s="209"/>
      <c r="I80" s="214">
        <f t="shared" si="35"/>
        <v>0</v>
      </c>
      <c r="J80" s="141"/>
      <c r="K80" s="141"/>
      <c r="L80" s="209"/>
      <c r="M80" s="214">
        <f t="shared" si="36"/>
        <v>0</v>
      </c>
      <c r="N80" s="141"/>
      <c r="O80" s="141"/>
      <c r="P80" s="209"/>
      <c r="Q80" s="214">
        <f t="shared" si="37"/>
        <v>0</v>
      </c>
      <c r="R80" s="205">
        <f t="shared" si="33"/>
        <v>0</v>
      </c>
    </row>
    <row r="81" spans="1:18" ht="12.75">
      <c r="A81" s="148" t="s">
        <v>43</v>
      </c>
      <c r="B81" s="141"/>
      <c r="C81" s="141"/>
      <c r="D81" s="209"/>
      <c r="E81" s="214">
        <f t="shared" si="25"/>
        <v>0</v>
      </c>
      <c r="F81" s="141"/>
      <c r="G81" s="141"/>
      <c r="H81" s="209"/>
      <c r="I81" s="214">
        <f t="shared" si="35"/>
        <v>0</v>
      </c>
      <c r="J81" s="141"/>
      <c r="K81" s="141"/>
      <c r="L81" s="209"/>
      <c r="M81" s="214">
        <f t="shared" si="36"/>
        <v>0</v>
      </c>
      <c r="N81" s="141"/>
      <c r="O81" s="141"/>
      <c r="P81" s="209"/>
      <c r="Q81" s="214">
        <f t="shared" si="37"/>
        <v>0</v>
      </c>
      <c r="R81" s="205">
        <f t="shared" si="33"/>
        <v>0</v>
      </c>
    </row>
    <row r="82" spans="1:18" ht="12.75">
      <c r="A82" s="148" t="s">
        <v>44</v>
      </c>
      <c r="B82" s="141"/>
      <c r="C82" s="141"/>
      <c r="D82" s="209"/>
      <c r="E82" s="214">
        <f t="shared" si="25"/>
        <v>0</v>
      </c>
      <c r="F82" s="141"/>
      <c r="G82" s="141"/>
      <c r="H82" s="209"/>
      <c r="I82" s="214">
        <f t="shared" si="35"/>
        <v>0</v>
      </c>
      <c r="J82" s="141"/>
      <c r="K82" s="141"/>
      <c r="L82" s="209"/>
      <c r="M82" s="214">
        <f t="shared" si="36"/>
        <v>0</v>
      </c>
      <c r="N82" s="141"/>
      <c r="O82" s="141"/>
      <c r="P82" s="209"/>
      <c r="Q82" s="214">
        <f t="shared" si="37"/>
        <v>0</v>
      </c>
      <c r="R82" s="205">
        <f t="shared" si="33"/>
        <v>0</v>
      </c>
    </row>
    <row r="83" spans="1:18" ht="12.75">
      <c r="A83" s="148" t="s">
        <v>45</v>
      </c>
      <c r="B83" s="141"/>
      <c r="C83" s="141"/>
      <c r="D83" s="141"/>
      <c r="E83" s="214">
        <f t="shared" si="25"/>
        <v>0</v>
      </c>
      <c r="F83" s="141"/>
      <c r="G83" s="141"/>
      <c r="H83" s="141"/>
      <c r="I83" s="214">
        <f t="shared" si="35"/>
        <v>0</v>
      </c>
      <c r="J83" s="141"/>
      <c r="K83" s="141"/>
      <c r="L83" s="141"/>
      <c r="M83" s="214">
        <f t="shared" si="36"/>
        <v>0</v>
      </c>
      <c r="N83" s="141"/>
      <c r="O83" s="141"/>
      <c r="P83" s="141"/>
      <c r="Q83" s="214">
        <f t="shared" si="37"/>
        <v>0</v>
      </c>
      <c r="R83" s="205">
        <f t="shared" si="33"/>
        <v>0</v>
      </c>
    </row>
    <row r="84" spans="1:18" ht="15">
      <c r="A84" s="146" t="s">
        <v>46</v>
      </c>
      <c r="B84" s="100">
        <f aca="true" t="shared" si="38" ref="B84:Q84">B85+B88+B89</f>
        <v>0</v>
      </c>
      <c r="C84" s="100">
        <f t="shared" si="38"/>
        <v>0</v>
      </c>
      <c r="D84" s="101">
        <f t="shared" si="38"/>
        <v>0</v>
      </c>
      <c r="E84" s="214">
        <f t="shared" si="38"/>
        <v>0</v>
      </c>
      <c r="F84" s="100">
        <f t="shared" si="38"/>
        <v>0</v>
      </c>
      <c r="G84" s="100">
        <f t="shared" si="38"/>
        <v>0</v>
      </c>
      <c r="H84" s="101">
        <f t="shared" si="38"/>
        <v>0</v>
      </c>
      <c r="I84" s="214">
        <f t="shared" si="38"/>
        <v>0</v>
      </c>
      <c r="J84" s="100">
        <f t="shared" si="38"/>
        <v>0</v>
      </c>
      <c r="K84" s="100">
        <f t="shared" si="38"/>
        <v>0</v>
      </c>
      <c r="L84" s="101">
        <f t="shared" si="38"/>
        <v>0</v>
      </c>
      <c r="M84" s="214">
        <f t="shared" si="38"/>
        <v>0</v>
      </c>
      <c r="N84" s="100">
        <f t="shared" si="38"/>
        <v>0</v>
      </c>
      <c r="O84" s="100">
        <f t="shared" si="38"/>
        <v>0</v>
      </c>
      <c r="P84" s="101">
        <f t="shared" si="38"/>
        <v>0</v>
      </c>
      <c r="Q84" s="214">
        <f t="shared" si="38"/>
        <v>0</v>
      </c>
      <c r="R84" s="205">
        <f t="shared" si="33"/>
        <v>0</v>
      </c>
    </row>
    <row r="85" spans="1:18" ht="12.75">
      <c r="A85" s="149" t="s">
        <v>47</v>
      </c>
      <c r="B85" s="104">
        <f aca="true" t="shared" si="39" ref="B85:Q85">SUM(B86:B87)</f>
        <v>0</v>
      </c>
      <c r="C85" s="104">
        <f t="shared" si="39"/>
        <v>0</v>
      </c>
      <c r="D85" s="105">
        <f t="shared" si="39"/>
        <v>0</v>
      </c>
      <c r="E85" s="216">
        <f t="shared" si="39"/>
        <v>0</v>
      </c>
      <c r="F85" s="104">
        <f t="shared" si="39"/>
        <v>0</v>
      </c>
      <c r="G85" s="104">
        <f t="shared" si="39"/>
        <v>0</v>
      </c>
      <c r="H85" s="105">
        <f t="shared" si="39"/>
        <v>0</v>
      </c>
      <c r="I85" s="216">
        <f t="shared" si="39"/>
        <v>0</v>
      </c>
      <c r="J85" s="104">
        <f t="shared" si="39"/>
        <v>0</v>
      </c>
      <c r="K85" s="104">
        <f t="shared" si="39"/>
        <v>0</v>
      </c>
      <c r="L85" s="105">
        <f t="shared" si="39"/>
        <v>0</v>
      </c>
      <c r="M85" s="216">
        <f t="shared" si="39"/>
        <v>0</v>
      </c>
      <c r="N85" s="104">
        <f t="shared" si="39"/>
        <v>0</v>
      </c>
      <c r="O85" s="104">
        <f t="shared" si="39"/>
        <v>0</v>
      </c>
      <c r="P85" s="105">
        <f t="shared" si="39"/>
        <v>0</v>
      </c>
      <c r="Q85" s="216">
        <f t="shared" si="39"/>
        <v>0</v>
      </c>
      <c r="R85" s="205">
        <f t="shared" si="33"/>
        <v>0</v>
      </c>
    </row>
    <row r="86" spans="1:18" ht="12.75">
      <c r="A86" s="148" t="s">
        <v>48</v>
      </c>
      <c r="B86" s="141"/>
      <c r="C86" s="141"/>
      <c r="D86" s="141"/>
      <c r="E86" s="214">
        <f aca="true" t="shared" si="40" ref="E86:E122">SUM(B86:D86)</f>
        <v>0</v>
      </c>
      <c r="F86" s="141"/>
      <c r="G86" s="141"/>
      <c r="H86" s="141"/>
      <c r="I86" s="214">
        <f>SUM(F86:H86)</f>
        <v>0</v>
      </c>
      <c r="J86" s="141"/>
      <c r="K86" s="141"/>
      <c r="L86" s="141"/>
      <c r="M86" s="214">
        <f>SUM(J86:L86)</f>
        <v>0</v>
      </c>
      <c r="N86" s="141"/>
      <c r="O86" s="141"/>
      <c r="P86" s="141"/>
      <c r="Q86" s="214">
        <f>SUM(N86:P86)</f>
        <v>0</v>
      </c>
      <c r="R86" s="205">
        <f t="shared" si="33"/>
        <v>0</v>
      </c>
    </row>
    <row r="87" spans="1:18" ht="12.75">
      <c r="A87" s="148" t="s">
        <v>49</v>
      </c>
      <c r="B87" s="141"/>
      <c r="C87" s="141"/>
      <c r="D87" s="209"/>
      <c r="E87" s="214">
        <f t="shared" si="40"/>
        <v>0</v>
      </c>
      <c r="F87" s="141"/>
      <c r="G87" s="141"/>
      <c r="H87" s="209"/>
      <c r="I87" s="214">
        <f>SUM(F87:H87)</f>
        <v>0</v>
      </c>
      <c r="J87" s="141"/>
      <c r="K87" s="141"/>
      <c r="L87" s="209"/>
      <c r="M87" s="214">
        <f>SUM(J87:L87)</f>
        <v>0</v>
      </c>
      <c r="N87" s="141"/>
      <c r="O87" s="141"/>
      <c r="P87" s="209"/>
      <c r="Q87" s="214">
        <f>SUM(N87:P87)</f>
        <v>0</v>
      </c>
      <c r="R87" s="205">
        <f t="shared" si="33"/>
        <v>0</v>
      </c>
    </row>
    <row r="88" spans="1:18" ht="12.75">
      <c r="A88" s="148" t="s">
        <v>50</v>
      </c>
      <c r="B88" s="141"/>
      <c r="C88" s="141"/>
      <c r="D88" s="209"/>
      <c r="E88" s="214">
        <f t="shared" si="40"/>
        <v>0</v>
      </c>
      <c r="F88" s="141"/>
      <c r="G88" s="141"/>
      <c r="H88" s="209"/>
      <c r="I88" s="214">
        <f>SUM(F88:H88)</f>
        <v>0</v>
      </c>
      <c r="J88" s="141"/>
      <c r="K88" s="141"/>
      <c r="L88" s="209"/>
      <c r="M88" s="214">
        <f>SUM(J88:L88)</f>
        <v>0</v>
      </c>
      <c r="N88" s="141"/>
      <c r="O88" s="141"/>
      <c r="P88" s="209"/>
      <c r="Q88" s="214">
        <f>SUM(N88:P88)</f>
        <v>0</v>
      </c>
      <c r="R88" s="205">
        <f t="shared" si="33"/>
        <v>0</v>
      </c>
    </row>
    <row r="89" spans="1:18" ht="12.75">
      <c r="A89" s="148" t="s">
        <v>51</v>
      </c>
      <c r="B89" s="141"/>
      <c r="C89" s="141"/>
      <c r="D89" s="209"/>
      <c r="E89" s="214">
        <f t="shared" si="40"/>
        <v>0</v>
      </c>
      <c r="F89" s="141"/>
      <c r="G89" s="141"/>
      <c r="H89" s="209"/>
      <c r="I89" s="214">
        <f>SUM(F89:H89)</f>
        <v>0</v>
      </c>
      <c r="J89" s="141"/>
      <c r="K89" s="141"/>
      <c r="L89" s="209"/>
      <c r="M89" s="214">
        <f>SUM(J89:L89)</f>
        <v>0</v>
      </c>
      <c r="N89" s="141"/>
      <c r="O89" s="141"/>
      <c r="P89" s="209"/>
      <c r="Q89" s="214">
        <f>SUM(N89:P89)</f>
        <v>0</v>
      </c>
      <c r="R89" s="205">
        <f t="shared" si="33"/>
        <v>0</v>
      </c>
    </row>
    <row r="90" spans="1:18" ht="30">
      <c r="A90" s="138" t="s">
        <v>52</v>
      </c>
      <c r="B90" s="100">
        <f aca="true" t="shared" si="41" ref="B90:Q90">SUM(B91:B92)</f>
        <v>0</v>
      </c>
      <c r="C90" s="100">
        <f t="shared" si="41"/>
        <v>0</v>
      </c>
      <c r="D90" s="101">
        <f t="shared" si="41"/>
        <v>0</v>
      </c>
      <c r="E90" s="214">
        <f t="shared" si="41"/>
        <v>0</v>
      </c>
      <c r="F90" s="100">
        <f t="shared" si="41"/>
        <v>0</v>
      </c>
      <c r="G90" s="100">
        <f t="shared" si="41"/>
        <v>0</v>
      </c>
      <c r="H90" s="101">
        <f t="shared" si="41"/>
        <v>0</v>
      </c>
      <c r="I90" s="214">
        <f t="shared" si="41"/>
        <v>0</v>
      </c>
      <c r="J90" s="100">
        <f t="shared" si="41"/>
        <v>0</v>
      </c>
      <c r="K90" s="100">
        <f t="shared" si="41"/>
        <v>0</v>
      </c>
      <c r="L90" s="101">
        <f t="shared" si="41"/>
        <v>0</v>
      </c>
      <c r="M90" s="214">
        <f t="shared" si="41"/>
        <v>0</v>
      </c>
      <c r="N90" s="100">
        <f t="shared" si="41"/>
        <v>0</v>
      </c>
      <c r="O90" s="100">
        <f t="shared" si="41"/>
        <v>0</v>
      </c>
      <c r="P90" s="101">
        <f t="shared" si="41"/>
        <v>0</v>
      </c>
      <c r="Q90" s="214">
        <f t="shared" si="41"/>
        <v>0</v>
      </c>
      <c r="R90" s="205">
        <f t="shared" si="33"/>
        <v>0</v>
      </c>
    </row>
    <row r="91" spans="1:18" ht="12.75">
      <c r="A91" s="148" t="s">
        <v>53</v>
      </c>
      <c r="B91" s="141"/>
      <c r="C91" s="141"/>
      <c r="D91" s="209"/>
      <c r="E91" s="214">
        <f t="shared" si="40"/>
        <v>0</v>
      </c>
      <c r="F91" s="141"/>
      <c r="G91" s="141"/>
      <c r="H91" s="209"/>
      <c r="I91" s="214">
        <f>SUM(F91:H91)</f>
        <v>0</v>
      </c>
      <c r="J91" s="141"/>
      <c r="K91" s="141"/>
      <c r="L91" s="209"/>
      <c r="M91" s="214">
        <f>SUM(J91:L91)</f>
        <v>0</v>
      </c>
      <c r="N91" s="141"/>
      <c r="O91" s="141"/>
      <c r="P91" s="209"/>
      <c r="Q91" s="214">
        <f>SUM(N91:P91)</f>
        <v>0</v>
      </c>
      <c r="R91" s="205">
        <f t="shared" si="33"/>
        <v>0</v>
      </c>
    </row>
    <row r="92" spans="1:18" ht="12.75">
      <c r="A92" s="148" t="s">
        <v>54</v>
      </c>
      <c r="B92" s="141"/>
      <c r="C92" s="141"/>
      <c r="D92" s="209"/>
      <c r="E92" s="214">
        <f t="shared" si="40"/>
        <v>0</v>
      </c>
      <c r="F92" s="141"/>
      <c r="G92" s="141"/>
      <c r="H92" s="209"/>
      <c r="I92" s="214">
        <f>SUM(F92:H92)</f>
        <v>0</v>
      </c>
      <c r="J92" s="141"/>
      <c r="K92" s="141"/>
      <c r="L92" s="209"/>
      <c r="M92" s="214">
        <f>SUM(J92:L92)</f>
        <v>0</v>
      </c>
      <c r="N92" s="141"/>
      <c r="O92" s="141"/>
      <c r="P92" s="209"/>
      <c r="Q92" s="214">
        <f>SUM(N92:P92)</f>
        <v>0</v>
      </c>
      <c r="R92" s="205">
        <f t="shared" si="33"/>
        <v>0</v>
      </c>
    </row>
    <row r="93" spans="1:18" ht="30">
      <c r="A93" s="138" t="s">
        <v>55</v>
      </c>
      <c r="B93" s="100">
        <f aca="true" t="shared" si="42" ref="B93:Q93">SUM(B94:B101)</f>
        <v>0</v>
      </c>
      <c r="C93" s="100">
        <f t="shared" si="42"/>
        <v>0</v>
      </c>
      <c r="D93" s="101">
        <f t="shared" si="42"/>
        <v>0</v>
      </c>
      <c r="E93" s="214">
        <f t="shared" si="42"/>
        <v>0</v>
      </c>
      <c r="F93" s="100">
        <f t="shared" si="42"/>
        <v>0</v>
      </c>
      <c r="G93" s="100">
        <f t="shared" si="42"/>
        <v>0</v>
      </c>
      <c r="H93" s="101">
        <f t="shared" si="42"/>
        <v>0</v>
      </c>
      <c r="I93" s="214">
        <f t="shared" si="42"/>
        <v>0</v>
      </c>
      <c r="J93" s="100">
        <f t="shared" si="42"/>
        <v>0</v>
      </c>
      <c r="K93" s="100">
        <f t="shared" si="42"/>
        <v>0</v>
      </c>
      <c r="L93" s="101">
        <f t="shared" si="42"/>
        <v>0</v>
      </c>
      <c r="M93" s="214">
        <f t="shared" si="42"/>
        <v>0</v>
      </c>
      <c r="N93" s="100">
        <f t="shared" si="42"/>
        <v>0</v>
      </c>
      <c r="O93" s="100">
        <f t="shared" si="42"/>
        <v>0</v>
      </c>
      <c r="P93" s="101">
        <f t="shared" si="42"/>
        <v>0</v>
      </c>
      <c r="Q93" s="214">
        <f t="shared" si="42"/>
        <v>0</v>
      </c>
      <c r="R93" s="205">
        <f t="shared" si="33"/>
        <v>0</v>
      </c>
    </row>
    <row r="94" spans="1:18" ht="12.75">
      <c r="A94" s="148" t="s">
        <v>56</v>
      </c>
      <c r="B94" s="141"/>
      <c r="C94" s="141"/>
      <c r="D94" s="209"/>
      <c r="E94" s="214">
        <f t="shared" si="40"/>
        <v>0</v>
      </c>
      <c r="F94" s="141"/>
      <c r="G94" s="141"/>
      <c r="H94" s="209"/>
      <c r="I94" s="214">
        <f aca="true" t="shared" si="43" ref="I94:I102">SUM(F94:H94)</f>
        <v>0</v>
      </c>
      <c r="J94" s="141"/>
      <c r="K94" s="141"/>
      <c r="L94" s="209"/>
      <c r="M94" s="214">
        <f aca="true" t="shared" si="44" ref="M94:M102">SUM(J94:L94)</f>
        <v>0</v>
      </c>
      <c r="N94" s="141"/>
      <c r="O94" s="141"/>
      <c r="P94" s="209"/>
      <c r="Q94" s="214">
        <f aca="true" t="shared" si="45" ref="Q94:Q102">SUM(N94:P94)</f>
        <v>0</v>
      </c>
      <c r="R94" s="205">
        <f t="shared" si="33"/>
        <v>0</v>
      </c>
    </row>
    <row r="95" spans="1:18" ht="12.75">
      <c r="A95" s="148" t="s">
        <v>57</v>
      </c>
      <c r="B95" s="141"/>
      <c r="C95" s="141"/>
      <c r="D95" s="209"/>
      <c r="E95" s="214">
        <f t="shared" si="40"/>
        <v>0</v>
      </c>
      <c r="F95" s="141"/>
      <c r="G95" s="141"/>
      <c r="H95" s="209"/>
      <c r="I95" s="214">
        <f t="shared" si="43"/>
        <v>0</v>
      </c>
      <c r="J95" s="141"/>
      <c r="K95" s="141"/>
      <c r="L95" s="209"/>
      <c r="M95" s="214">
        <f t="shared" si="44"/>
        <v>0</v>
      </c>
      <c r="N95" s="141"/>
      <c r="O95" s="141"/>
      <c r="P95" s="209"/>
      <c r="Q95" s="214">
        <f t="shared" si="45"/>
        <v>0</v>
      </c>
      <c r="R95" s="205">
        <f t="shared" si="33"/>
        <v>0</v>
      </c>
    </row>
    <row r="96" spans="1:18" ht="12.75">
      <c r="A96" s="148" t="s">
        <v>58</v>
      </c>
      <c r="B96" s="141"/>
      <c r="C96" s="141"/>
      <c r="D96" s="209"/>
      <c r="E96" s="214">
        <f t="shared" si="40"/>
        <v>0</v>
      </c>
      <c r="F96" s="141"/>
      <c r="G96" s="141"/>
      <c r="H96" s="209"/>
      <c r="I96" s="214">
        <f t="shared" si="43"/>
        <v>0</v>
      </c>
      <c r="J96" s="141"/>
      <c r="K96" s="141"/>
      <c r="L96" s="209"/>
      <c r="M96" s="214">
        <f t="shared" si="44"/>
        <v>0</v>
      </c>
      <c r="N96" s="141"/>
      <c r="O96" s="141"/>
      <c r="P96" s="209"/>
      <c r="Q96" s="214">
        <f t="shared" si="45"/>
        <v>0</v>
      </c>
      <c r="R96" s="205">
        <f t="shared" si="33"/>
        <v>0</v>
      </c>
    </row>
    <row r="97" spans="1:18" ht="12.75">
      <c r="A97" s="148" t="s">
        <v>59</v>
      </c>
      <c r="B97" s="141"/>
      <c r="C97" s="141"/>
      <c r="D97" s="209"/>
      <c r="E97" s="214">
        <f t="shared" si="40"/>
        <v>0</v>
      </c>
      <c r="F97" s="141"/>
      <c r="G97" s="141"/>
      <c r="H97" s="209"/>
      <c r="I97" s="214">
        <f t="shared" si="43"/>
        <v>0</v>
      </c>
      <c r="J97" s="141"/>
      <c r="K97" s="141"/>
      <c r="L97" s="209"/>
      <c r="M97" s="214">
        <f t="shared" si="44"/>
        <v>0</v>
      </c>
      <c r="N97" s="141"/>
      <c r="O97" s="141"/>
      <c r="P97" s="209"/>
      <c r="Q97" s="214">
        <f t="shared" si="45"/>
        <v>0</v>
      </c>
      <c r="R97" s="205">
        <f t="shared" si="33"/>
        <v>0</v>
      </c>
    </row>
    <row r="98" spans="1:18" ht="12.75">
      <c r="A98" s="148" t="s">
        <v>60</v>
      </c>
      <c r="B98" s="141"/>
      <c r="C98" s="141"/>
      <c r="D98" s="209"/>
      <c r="E98" s="214">
        <f t="shared" si="40"/>
        <v>0</v>
      </c>
      <c r="F98" s="141"/>
      <c r="G98" s="141"/>
      <c r="H98" s="209"/>
      <c r="I98" s="214">
        <f t="shared" si="43"/>
        <v>0</v>
      </c>
      <c r="J98" s="141"/>
      <c r="K98" s="141"/>
      <c r="L98" s="209"/>
      <c r="M98" s="214">
        <f t="shared" si="44"/>
        <v>0</v>
      </c>
      <c r="N98" s="141"/>
      <c r="O98" s="141"/>
      <c r="P98" s="209"/>
      <c r="Q98" s="214">
        <f t="shared" si="45"/>
        <v>0</v>
      </c>
      <c r="R98" s="205">
        <f t="shared" si="33"/>
        <v>0</v>
      </c>
    </row>
    <row r="99" spans="1:18" ht="25.5">
      <c r="A99" s="140" t="s">
        <v>256</v>
      </c>
      <c r="B99" s="141"/>
      <c r="C99" s="141"/>
      <c r="D99" s="209"/>
      <c r="E99" s="214">
        <f t="shared" si="40"/>
        <v>0</v>
      </c>
      <c r="F99" s="141"/>
      <c r="G99" s="141"/>
      <c r="H99" s="209"/>
      <c r="I99" s="214">
        <f t="shared" si="43"/>
        <v>0</v>
      </c>
      <c r="J99" s="141"/>
      <c r="K99" s="141"/>
      <c r="L99" s="209"/>
      <c r="M99" s="214">
        <f t="shared" si="44"/>
        <v>0</v>
      </c>
      <c r="N99" s="141"/>
      <c r="O99" s="141"/>
      <c r="P99" s="209"/>
      <c r="Q99" s="214">
        <f t="shared" si="45"/>
        <v>0</v>
      </c>
      <c r="R99" s="205">
        <f t="shared" si="33"/>
        <v>0</v>
      </c>
    </row>
    <row r="100" spans="1:18" ht="12.75">
      <c r="A100" s="148" t="s">
        <v>61</v>
      </c>
      <c r="B100" s="141"/>
      <c r="C100" s="141"/>
      <c r="D100" s="209"/>
      <c r="E100" s="214">
        <f t="shared" si="40"/>
        <v>0</v>
      </c>
      <c r="F100" s="141"/>
      <c r="G100" s="141"/>
      <c r="H100" s="209"/>
      <c r="I100" s="214">
        <f t="shared" si="43"/>
        <v>0</v>
      </c>
      <c r="J100" s="141"/>
      <c r="K100" s="141"/>
      <c r="L100" s="209"/>
      <c r="M100" s="214">
        <f t="shared" si="44"/>
        <v>0</v>
      </c>
      <c r="N100" s="141"/>
      <c r="O100" s="141"/>
      <c r="P100" s="209"/>
      <c r="Q100" s="214">
        <f t="shared" si="45"/>
        <v>0</v>
      </c>
      <c r="R100" s="205">
        <f t="shared" si="33"/>
        <v>0</v>
      </c>
    </row>
    <row r="101" spans="1:18" ht="12.75">
      <c r="A101" s="148" t="s">
        <v>62</v>
      </c>
      <c r="B101" s="141"/>
      <c r="C101" s="141"/>
      <c r="D101" s="141"/>
      <c r="E101" s="214">
        <f t="shared" si="40"/>
        <v>0</v>
      </c>
      <c r="F101" s="141"/>
      <c r="G101" s="141"/>
      <c r="H101" s="141"/>
      <c r="I101" s="214">
        <f t="shared" si="43"/>
        <v>0</v>
      </c>
      <c r="J101" s="141"/>
      <c r="K101" s="141"/>
      <c r="L101" s="141"/>
      <c r="M101" s="214">
        <f t="shared" si="44"/>
        <v>0</v>
      </c>
      <c r="N101" s="141"/>
      <c r="O101" s="141"/>
      <c r="P101" s="141"/>
      <c r="Q101" s="214">
        <f t="shared" si="45"/>
        <v>0</v>
      </c>
      <c r="R101" s="205">
        <f t="shared" si="33"/>
        <v>0</v>
      </c>
    </row>
    <row r="102" spans="1:18" ht="15">
      <c r="A102" s="146" t="s">
        <v>257</v>
      </c>
      <c r="B102" s="100"/>
      <c r="C102" s="100"/>
      <c r="D102" s="101"/>
      <c r="E102" s="214">
        <f t="shared" si="40"/>
        <v>0</v>
      </c>
      <c r="F102" s="100"/>
      <c r="G102" s="100"/>
      <c r="H102" s="101"/>
      <c r="I102" s="214">
        <f t="shared" si="43"/>
        <v>0</v>
      </c>
      <c r="J102" s="100"/>
      <c r="K102" s="100"/>
      <c r="L102" s="101"/>
      <c r="M102" s="214">
        <f t="shared" si="44"/>
        <v>0</v>
      </c>
      <c r="N102" s="100"/>
      <c r="O102" s="100"/>
      <c r="P102" s="101"/>
      <c r="Q102" s="214">
        <f t="shared" si="45"/>
        <v>0</v>
      </c>
      <c r="R102" s="205">
        <f t="shared" si="33"/>
        <v>0</v>
      </c>
    </row>
    <row r="103" spans="1:18" ht="15">
      <c r="A103" s="146" t="s">
        <v>63</v>
      </c>
      <c r="B103" s="100">
        <f aca="true" t="shared" si="46" ref="B103:Q103">SUM(B104:B111)</f>
        <v>0</v>
      </c>
      <c r="C103" s="100">
        <f t="shared" si="46"/>
        <v>0</v>
      </c>
      <c r="D103" s="101">
        <f t="shared" si="46"/>
        <v>0</v>
      </c>
      <c r="E103" s="214">
        <f t="shared" si="46"/>
        <v>0</v>
      </c>
      <c r="F103" s="100">
        <f t="shared" si="46"/>
        <v>0</v>
      </c>
      <c r="G103" s="100">
        <f t="shared" si="46"/>
        <v>0</v>
      </c>
      <c r="H103" s="101">
        <f t="shared" si="46"/>
        <v>0</v>
      </c>
      <c r="I103" s="214">
        <f t="shared" si="46"/>
        <v>0</v>
      </c>
      <c r="J103" s="100">
        <f t="shared" si="46"/>
        <v>0</v>
      </c>
      <c r="K103" s="100">
        <f t="shared" si="46"/>
        <v>0</v>
      </c>
      <c r="L103" s="101">
        <f t="shared" si="46"/>
        <v>0</v>
      </c>
      <c r="M103" s="214">
        <f t="shared" si="46"/>
        <v>0</v>
      </c>
      <c r="N103" s="100">
        <f t="shared" si="46"/>
        <v>0</v>
      </c>
      <c r="O103" s="100">
        <f t="shared" si="46"/>
        <v>0</v>
      </c>
      <c r="P103" s="101">
        <f t="shared" si="46"/>
        <v>0</v>
      </c>
      <c r="Q103" s="214">
        <f t="shared" si="46"/>
        <v>0</v>
      </c>
      <c r="R103" s="205">
        <f t="shared" si="33"/>
        <v>0</v>
      </c>
    </row>
    <row r="104" spans="1:18" ht="12.75">
      <c r="A104" s="148" t="s">
        <v>64</v>
      </c>
      <c r="B104" s="301"/>
      <c r="C104" s="301"/>
      <c r="D104" s="300"/>
      <c r="E104" s="214">
        <f t="shared" si="40"/>
        <v>0</v>
      </c>
      <c r="F104" s="301"/>
      <c r="G104" s="301"/>
      <c r="H104" s="301"/>
      <c r="I104" s="214">
        <f aca="true" t="shared" si="47" ref="I104:I111">SUM(F104:H104)</f>
        <v>0</v>
      </c>
      <c r="J104" s="301"/>
      <c r="K104" s="301"/>
      <c r="L104" s="301"/>
      <c r="M104" s="214">
        <f aca="true" t="shared" si="48" ref="M104:M111">SUM(J104:L104)</f>
        <v>0</v>
      </c>
      <c r="N104" s="301"/>
      <c r="O104" s="301"/>
      <c r="P104" s="301"/>
      <c r="Q104" s="214">
        <f aca="true" t="shared" si="49" ref="Q104:Q111">SUM(N104:P104)</f>
        <v>0</v>
      </c>
      <c r="R104" s="205">
        <f t="shared" si="33"/>
        <v>0</v>
      </c>
    </row>
    <row r="105" spans="1:18" ht="12.75">
      <c r="A105" s="148" t="s">
        <v>65</v>
      </c>
      <c r="B105" s="301"/>
      <c r="C105" s="301"/>
      <c r="D105" s="300"/>
      <c r="E105" s="214">
        <f t="shared" si="40"/>
        <v>0</v>
      </c>
      <c r="F105" s="301"/>
      <c r="G105" s="301"/>
      <c r="H105" s="301"/>
      <c r="I105" s="214">
        <f t="shared" si="47"/>
        <v>0</v>
      </c>
      <c r="J105" s="301"/>
      <c r="K105" s="301"/>
      <c r="L105" s="301"/>
      <c r="M105" s="214">
        <f t="shared" si="48"/>
        <v>0</v>
      </c>
      <c r="N105" s="301"/>
      <c r="O105" s="301"/>
      <c r="P105" s="301"/>
      <c r="Q105" s="214">
        <f t="shared" si="49"/>
        <v>0</v>
      </c>
      <c r="R105" s="205">
        <f t="shared" si="33"/>
        <v>0</v>
      </c>
    </row>
    <row r="106" spans="1:18" ht="12.75">
      <c r="A106" s="148" t="s">
        <v>66</v>
      </c>
      <c r="B106" s="301"/>
      <c r="C106" s="301"/>
      <c r="D106" s="300"/>
      <c r="E106" s="214">
        <f t="shared" si="40"/>
        <v>0</v>
      </c>
      <c r="F106" s="301"/>
      <c r="G106" s="301"/>
      <c r="H106" s="301"/>
      <c r="I106" s="214">
        <f t="shared" si="47"/>
        <v>0</v>
      </c>
      <c r="J106" s="301"/>
      <c r="K106" s="301"/>
      <c r="L106" s="301"/>
      <c r="M106" s="214">
        <f t="shared" si="48"/>
        <v>0</v>
      </c>
      <c r="N106" s="301"/>
      <c r="O106" s="301"/>
      <c r="P106" s="301"/>
      <c r="Q106" s="214">
        <f t="shared" si="49"/>
        <v>0</v>
      </c>
      <c r="R106" s="205">
        <f t="shared" si="33"/>
        <v>0</v>
      </c>
    </row>
    <row r="107" spans="1:18" ht="12.75">
      <c r="A107" s="148" t="s">
        <v>67</v>
      </c>
      <c r="B107" s="301"/>
      <c r="C107" s="301"/>
      <c r="D107" s="300"/>
      <c r="E107" s="214">
        <f t="shared" si="40"/>
        <v>0</v>
      </c>
      <c r="F107" s="301"/>
      <c r="G107" s="301"/>
      <c r="H107" s="301"/>
      <c r="I107" s="214">
        <f t="shared" si="47"/>
        <v>0</v>
      </c>
      <c r="J107" s="301"/>
      <c r="K107" s="301"/>
      <c r="L107" s="301"/>
      <c r="M107" s="214">
        <f t="shared" si="48"/>
        <v>0</v>
      </c>
      <c r="N107" s="301"/>
      <c r="O107" s="301"/>
      <c r="P107" s="301"/>
      <c r="Q107" s="214">
        <f t="shared" si="49"/>
        <v>0</v>
      </c>
      <c r="R107" s="205">
        <f t="shared" si="33"/>
        <v>0</v>
      </c>
    </row>
    <row r="108" spans="1:18" ht="12.75">
      <c r="A108" s="148" t="s">
        <v>68</v>
      </c>
      <c r="B108" s="301"/>
      <c r="C108" s="301"/>
      <c r="D108" s="300"/>
      <c r="E108" s="214">
        <f t="shared" si="40"/>
        <v>0</v>
      </c>
      <c r="F108" s="301"/>
      <c r="G108" s="301"/>
      <c r="H108" s="301"/>
      <c r="I108" s="214">
        <f t="shared" si="47"/>
        <v>0</v>
      </c>
      <c r="J108" s="301"/>
      <c r="K108" s="301"/>
      <c r="L108" s="301"/>
      <c r="M108" s="214">
        <f t="shared" si="48"/>
        <v>0</v>
      </c>
      <c r="N108" s="301"/>
      <c r="O108" s="301"/>
      <c r="P108" s="301"/>
      <c r="Q108" s="214">
        <f t="shared" si="49"/>
        <v>0</v>
      </c>
      <c r="R108" s="205">
        <f t="shared" si="33"/>
        <v>0</v>
      </c>
    </row>
    <row r="109" spans="1:18" ht="12.75">
      <c r="A109" s="148" t="s">
        <v>69</v>
      </c>
      <c r="B109" s="301"/>
      <c r="C109" s="301"/>
      <c r="D109" s="300"/>
      <c r="E109" s="214">
        <f t="shared" si="40"/>
        <v>0</v>
      </c>
      <c r="F109" s="301"/>
      <c r="G109" s="301"/>
      <c r="H109" s="301"/>
      <c r="I109" s="214">
        <f t="shared" si="47"/>
        <v>0</v>
      </c>
      <c r="J109" s="301"/>
      <c r="K109" s="301"/>
      <c r="L109" s="301"/>
      <c r="M109" s="214">
        <f t="shared" si="48"/>
        <v>0</v>
      </c>
      <c r="N109" s="301"/>
      <c r="O109" s="301"/>
      <c r="P109" s="301"/>
      <c r="Q109" s="214">
        <f t="shared" si="49"/>
        <v>0</v>
      </c>
      <c r="R109" s="205">
        <f t="shared" si="33"/>
        <v>0</v>
      </c>
    </row>
    <row r="110" spans="1:18" ht="12.75">
      <c r="A110" s="148" t="s">
        <v>70</v>
      </c>
      <c r="B110" s="301"/>
      <c r="C110" s="301"/>
      <c r="D110" s="300"/>
      <c r="E110" s="214">
        <f t="shared" si="40"/>
        <v>0</v>
      </c>
      <c r="F110" s="301"/>
      <c r="G110" s="301"/>
      <c r="H110" s="301"/>
      <c r="I110" s="214">
        <f t="shared" si="47"/>
        <v>0</v>
      </c>
      <c r="J110" s="301"/>
      <c r="K110" s="301"/>
      <c r="L110" s="301"/>
      <c r="M110" s="214">
        <f t="shared" si="48"/>
        <v>0</v>
      </c>
      <c r="N110" s="301"/>
      <c r="O110" s="301"/>
      <c r="P110" s="301"/>
      <c r="Q110" s="214">
        <f t="shared" si="49"/>
        <v>0</v>
      </c>
      <c r="R110" s="205">
        <f t="shared" si="33"/>
        <v>0</v>
      </c>
    </row>
    <row r="111" spans="1:18" ht="12.75">
      <c r="A111" s="148" t="s">
        <v>71</v>
      </c>
      <c r="B111" s="301"/>
      <c r="C111" s="301"/>
      <c r="D111" s="300"/>
      <c r="E111" s="214">
        <f t="shared" si="40"/>
        <v>0</v>
      </c>
      <c r="F111" s="301"/>
      <c r="G111" s="301"/>
      <c r="H111" s="301"/>
      <c r="I111" s="214">
        <f t="shared" si="47"/>
        <v>0</v>
      </c>
      <c r="J111" s="301"/>
      <c r="K111" s="301"/>
      <c r="L111" s="301"/>
      <c r="M111" s="214">
        <f t="shared" si="48"/>
        <v>0</v>
      </c>
      <c r="N111" s="301"/>
      <c r="O111" s="301"/>
      <c r="P111" s="301"/>
      <c r="Q111" s="214">
        <f t="shared" si="49"/>
        <v>0</v>
      </c>
      <c r="R111" s="205">
        <f t="shared" si="33"/>
        <v>0</v>
      </c>
    </row>
    <row r="112" spans="1:18" ht="15">
      <c r="A112" s="146" t="s">
        <v>72</v>
      </c>
      <c r="B112" s="100">
        <f aca="true" t="shared" si="50" ref="B112:Q112">SUM(B113:B116)</f>
        <v>0</v>
      </c>
      <c r="C112" s="100">
        <f t="shared" si="50"/>
        <v>0</v>
      </c>
      <c r="D112" s="101">
        <f t="shared" si="50"/>
        <v>0</v>
      </c>
      <c r="E112" s="214">
        <f t="shared" si="50"/>
        <v>0</v>
      </c>
      <c r="F112" s="100">
        <f t="shared" si="50"/>
        <v>0</v>
      </c>
      <c r="G112" s="100">
        <f t="shared" si="50"/>
        <v>0</v>
      </c>
      <c r="H112" s="101">
        <f t="shared" si="50"/>
        <v>0</v>
      </c>
      <c r="I112" s="214">
        <f t="shared" si="50"/>
        <v>0</v>
      </c>
      <c r="J112" s="100">
        <f t="shared" si="50"/>
        <v>0</v>
      </c>
      <c r="K112" s="100">
        <f t="shared" si="50"/>
        <v>0</v>
      </c>
      <c r="L112" s="101">
        <f t="shared" si="50"/>
        <v>0</v>
      </c>
      <c r="M112" s="214">
        <f t="shared" si="50"/>
        <v>0</v>
      </c>
      <c r="N112" s="100">
        <f t="shared" si="50"/>
        <v>0</v>
      </c>
      <c r="O112" s="100">
        <f t="shared" si="50"/>
        <v>0</v>
      </c>
      <c r="P112" s="101">
        <f t="shared" si="50"/>
        <v>0</v>
      </c>
      <c r="Q112" s="214">
        <f t="shared" si="50"/>
        <v>0</v>
      </c>
      <c r="R112" s="205">
        <f t="shared" si="33"/>
        <v>0</v>
      </c>
    </row>
    <row r="113" spans="1:18" ht="12.75">
      <c r="A113" s="150" t="s">
        <v>258</v>
      </c>
      <c r="B113" s="141"/>
      <c r="C113" s="141"/>
      <c r="D113" s="209"/>
      <c r="E113" s="214">
        <f t="shared" si="40"/>
        <v>0</v>
      </c>
      <c r="F113" s="141"/>
      <c r="G113" s="141"/>
      <c r="H113" s="209"/>
      <c r="I113" s="214">
        <f>SUM(F113:H113)</f>
        <v>0</v>
      </c>
      <c r="J113" s="141"/>
      <c r="K113" s="141"/>
      <c r="L113" s="209"/>
      <c r="M113" s="214">
        <f>SUM(J113:L113)</f>
        <v>0</v>
      </c>
      <c r="N113" s="141"/>
      <c r="O113" s="141"/>
      <c r="P113" s="209"/>
      <c r="Q113" s="214">
        <f>SUM(N113:P113)</f>
        <v>0</v>
      </c>
      <c r="R113" s="205">
        <f t="shared" si="33"/>
        <v>0</v>
      </c>
    </row>
    <row r="114" spans="1:18" ht="12.75">
      <c r="A114" s="150" t="s">
        <v>73</v>
      </c>
      <c r="B114" s="141"/>
      <c r="C114" s="141"/>
      <c r="D114" s="141"/>
      <c r="E114" s="214">
        <f t="shared" si="40"/>
        <v>0</v>
      </c>
      <c r="F114" s="141"/>
      <c r="G114" s="141"/>
      <c r="H114" s="141"/>
      <c r="I114" s="214">
        <f>SUM(F114:H114)</f>
        <v>0</v>
      </c>
      <c r="J114" s="141"/>
      <c r="K114" s="141"/>
      <c r="L114" s="141"/>
      <c r="M114" s="214">
        <f>SUM(J114:L114)</f>
        <v>0</v>
      </c>
      <c r="N114" s="141"/>
      <c r="O114" s="141"/>
      <c r="P114" s="141"/>
      <c r="Q114" s="214">
        <f>SUM(N114:P114)</f>
        <v>0</v>
      </c>
      <c r="R114" s="205">
        <f t="shared" si="33"/>
        <v>0</v>
      </c>
    </row>
    <row r="115" spans="1:18" ht="12.75">
      <c r="A115" s="150" t="s">
        <v>74</v>
      </c>
      <c r="B115" s="141"/>
      <c r="C115" s="141"/>
      <c r="D115" s="141"/>
      <c r="E115" s="214">
        <f t="shared" si="40"/>
        <v>0</v>
      </c>
      <c r="F115" s="141"/>
      <c r="G115" s="141"/>
      <c r="H115" s="141"/>
      <c r="I115" s="214">
        <f>SUM(F115:H115)</f>
        <v>0</v>
      </c>
      <c r="J115" s="141"/>
      <c r="K115" s="141"/>
      <c r="L115" s="141"/>
      <c r="M115" s="214">
        <f>SUM(J115:L115)</f>
        <v>0</v>
      </c>
      <c r="N115" s="141"/>
      <c r="O115" s="141"/>
      <c r="P115" s="141"/>
      <c r="Q115" s="214">
        <f>SUM(N115:P115)</f>
        <v>0</v>
      </c>
      <c r="R115" s="205">
        <f t="shared" si="33"/>
        <v>0</v>
      </c>
    </row>
    <row r="116" spans="1:18" ht="12.75">
      <c r="A116" s="150" t="s">
        <v>75</v>
      </c>
      <c r="B116" s="141"/>
      <c r="C116" s="141"/>
      <c r="D116" s="209"/>
      <c r="E116" s="214">
        <f t="shared" si="40"/>
        <v>0</v>
      </c>
      <c r="F116" s="141"/>
      <c r="G116" s="141"/>
      <c r="H116" s="209"/>
      <c r="I116" s="214">
        <f>SUM(F116:H116)</f>
        <v>0</v>
      </c>
      <c r="J116" s="141"/>
      <c r="K116" s="141"/>
      <c r="L116" s="209"/>
      <c r="M116" s="214">
        <f>SUM(J116:L116)</f>
        <v>0</v>
      </c>
      <c r="N116" s="141"/>
      <c r="O116" s="141"/>
      <c r="P116" s="209"/>
      <c r="Q116" s="214">
        <f>SUM(N116:P116)</f>
        <v>0</v>
      </c>
      <c r="R116" s="205">
        <f t="shared" si="33"/>
        <v>0</v>
      </c>
    </row>
    <row r="117" spans="1:18" ht="15">
      <c r="A117" s="146" t="s">
        <v>76</v>
      </c>
      <c r="B117" s="100">
        <f aca="true" t="shared" si="51" ref="B117:Q117">SUM(B118:B122)</f>
        <v>0</v>
      </c>
      <c r="C117" s="100">
        <f t="shared" si="51"/>
        <v>0</v>
      </c>
      <c r="D117" s="101">
        <f t="shared" si="51"/>
        <v>0</v>
      </c>
      <c r="E117" s="214">
        <f t="shared" si="51"/>
        <v>0</v>
      </c>
      <c r="F117" s="100">
        <f t="shared" si="51"/>
        <v>0</v>
      </c>
      <c r="G117" s="100">
        <f t="shared" si="51"/>
        <v>0</v>
      </c>
      <c r="H117" s="101">
        <f t="shared" si="51"/>
        <v>0</v>
      </c>
      <c r="I117" s="214">
        <f t="shared" si="51"/>
        <v>0</v>
      </c>
      <c r="J117" s="100">
        <f t="shared" si="51"/>
        <v>0</v>
      </c>
      <c r="K117" s="100">
        <f t="shared" si="51"/>
        <v>0</v>
      </c>
      <c r="L117" s="101">
        <f t="shared" si="51"/>
        <v>0</v>
      </c>
      <c r="M117" s="214">
        <f t="shared" si="51"/>
        <v>0</v>
      </c>
      <c r="N117" s="100">
        <f t="shared" si="51"/>
        <v>0</v>
      </c>
      <c r="O117" s="100">
        <f t="shared" si="51"/>
        <v>0</v>
      </c>
      <c r="P117" s="101">
        <f t="shared" si="51"/>
        <v>0</v>
      </c>
      <c r="Q117" s="214">
        <f t="shared" si="51"/>
        <v>0</v>
      </c>
      <c r="R117" s="205">
        <f t="shared" si="33"/>
        <v>0</v>
      </c>
    </row>
    <row r="118" spans="1:18" ht="12.75">
      <c r="A118" s="150" t="s">
        <v>77</v>
      </c>
      <c r="B118" s="141"/>
      <c r="C118" s="141"/>
      <c r="D118" s="209"/>
      <c r="E118" s="214">
        <f t="shared" si="40"/>
        <v>0</v>
      </c>
      <c r="F118" s="141"/>
      <c r="G118" s="141"/>
      <c r="H118" s="209"/>
      <c r="I118" s="214">
        <f>SUM(F118:H118)</f>
        <v>0</v>
      </c>
      <c r="J118" s="141"/>
      <c r="K118" s="141"/>
      <c r="L118" s="209"/>
      <c r="M118" s="214">
        <f>SUM(J118:L118)</f>
        <v>0</v>
      </c>
      <c r="N118" s="141"/>
      <c r="O118" s="141"/>
      <c r="P118" s="209"/>
      <c r="Q118" s="214">
        <f>SUM(N118:P118)</f>
        <v>0</v>
      </c>
      <c r="R118" s="205">
        <f t="shared" si="33"/>
        <v>0</v>
      </c>
    </row>
    <row r="119" spans="1:18" ht="12.75">
      <c r="A119" s="150" t="s">
        <v>78</v>
      </c>
      <c r="B119" s="141"/>
      <c r="C119" s="141"/>
      <c r="D119" s="209"/>
      <c r="E119" s="214">
        <f t="shared" si="40"/>
        <v>0</v>
      </c>
      <c r="F119" s="141"/>
      <c r="G119" s="141"/>
      <c r="H119" s="209"/>
      <c r="I119" s="214">
        <f>SUM(F119:H119)</f>
        <v>0</v>
      </c>
      <c r="J119" s="141"/>
      <c r="K119" s="141"/>
      <c r="L119" s="209"/>
      <c r="M119" s="214">
        <f>SUM(J119:L119)</f>
        <v>0</v>
      </c>
      <c r="N119" s="141"/>
      <c r="O119" s="141"/>
      <c r="P119" s="209"/>
      <c r="Q119" s="214">
        <f>SUM(N119:P119)</f>
        <v>0</v>
      </c>
      <c r="R119" s="205">
        <f t="shared" si="33"/>
        <v>0</v>
      </c>
    </row>
    <row r="120" spans="1:18" ht="12.75">
      <c r="A120" s="150" t="s">
        <v>79</v>
      </c>
      <c r="B120" s="141"/>
      <c r="C120" s="141"/>
      <c r="D120" s="141"/>
      <c r="E120" s="214">
        <f t="shared" si="40"/>
        <v>0</v>
      </c>
      <c r="F120" s="141"/>
      <c r="G120" s="141"/>
      <c r="H120" s="141"/>
      <c r="I120" s="214">
        <f>SUM(F120:H120)</f>
        <v>0</v>
      </c>
      <c r="J120" s="141"/>
      <c r="K120" s="141"/>
      <c r="L120" s="141"/>
      <c r="M120" s="214">
        <f>SUM(J120:L120)</f>
        <v>0</v>
      </c>
      <c r="N120" s="141"/>
      <c r="O120" s="141"/>
      <c r="P120" s="141"/>
      <c r="Q120" s="214">
        <f>SUM(N120:P120)</f>
        <v>0</v>
      </c>
      <c r="R120" s="205">
        <f t="shared" si="33"/>
        <v>0</v>
      </c>
    </row>
    <row r="121" spans="1:18" ht="12.75">
      <c r="A121" s="148" t="s">
        <v>80</v>
      </c>
      <c r="B121" s="141"/>
      <c r="C121" s="141"/>
      <c r="D121" s="209"/>
      <c r="E121" s="214">
        <f t="shared" si="40"/>
        <v>0</v>
      </c>
      <c r="F121" s="141"/>
      <c r="G121" s="141"/>
      <c r="H121" s="209"/>
      <c r="I121" s="214">
        <f>SUM(F121:H121)</f>
        <v>0</v>
      </c>
      <c r="J121" s="141"/>
      <c r="K121" s="141"/>
      <c r="L121" s="209"/>
      <c r="M121" s="214">
        <f>SUM(J121:L121)</f>
        <v>0</v>
      </c>
      <c r="N121" s="141"/>
      <c r="O121" s="141"/>
      <c r="P121" s="209"/>
      <c r="Q121" s="214">
        <f>SUM(N121:P121)</f>
        <v>0</v>
      </c>
      <c r="R121" s="205">
        <f t="shared" si="33"/>
        <v>0</v>
      </c>
    </row>
    <row r="122" spans="1:18" ht="12.75">
      <c r="A122" s="148" t="s">
        <v>81</v>
      </c>
      <c r="B122" s="141"/>
      <c r="C122" s="141"/>
      <c r="D122" s="209"/>
      <c r="E122" s="214">
        <f t="shared" si="40"/>
        <v>0</v>
      </c>
      <c r="F122" s="141"/>
      <c r="G122" s="141"/>
      <c r="H122" s="209"/>
      <c r="I122" s="214">
        <f>SUM(F122:H122)</f>
        <v>0</v>
      </c>
      <c r="J122" s="141"/>
      <c r="K122" s="141"/>
      <c r="L122" s="209"/>
      <c r="M122" s="214">
        <f>SUM(J122:L122)</f>
        <v>0</v>
      </c>
      <c r="N122" s="141"/>
      <c r="O122" s="141"/>
      <c r="P122" s="209"/>
      <c r="Q122" s="214">
        <f>SUM(N122:P122)</f>
        <v>0</v>
      </c>
      <c r="R122" s="205">
        <f t="shared" si="33"/>
        <v>0</v>
      </c>
    </row>
    <row r="123" spans="1:18" ht="15">
      <c r="A123" s="146" t="s">
        <v>82</v>
      </c>
      <c r="B123" s="100">
        <f aca="true" t="shared" si="52" ref="B123:Q123">SUM(B124:B126)</f>
        <v>0</v>
      </c>
      <c r="C123" s="100">
        <f t="shared" si="52"/>
        <v>0</v>
      </c>
      <c r="D123" s="101">
        <f t="shared" si="52"/>
        <v>0</v>
      </c>
      <c r="E123" s="214">
        <f t="shared" si="52"/>
        <v>0</v>
      </c>
      <c r="F123" s="100">
        <f t="shared" si="52"/>
        <v>0</v>
      </c>
      <c r="G123" s="100">
        <f t="shared" si="52"/>
        <v>0</v>
      </c>
      <c r="H123" s="101">
        <f t="shared" si="52"/>
        <v>0</v>
      </c>
      <c r="I123" s="214">
        <f t="shared" si="52"/>
        <v>0</v>
      </c>
      <c r="J123" s="100">
        <f t="shared" si="52"/>
        <v>0</v>
      </c>
      <c r="K123" s="100">
        <f t="shared" si="52"/>
        <v>0</v>
      </c>
      <c r="L123" s="101">
        <f t="shared" si="52"/>
        <v>0</v>
      </c>
      <c r="M123" s="214">
        <f t="shared" si="52"/>
        <v>0</v>
      </c>
      <c r="N123" s="100">
        <f t="shared" si="52"/>
        <v>0</v>
      </c>
      <c r="O123" s="100">
        <f t="shared" si="52"/>
        <v>0</v>
      </c>
      <c r="P123" s="101">
        <f t="shared" si="52"/>
        <v>0</v>
      </c>
      <c r="Q123" s="214">
        <f t="shared" si="52"/>
        <v>0</v>
      </c>
      <c r="R123" s="205">
        <f t="shared" si="33"/>
        <v>0</v>
      </c>
    </row>
    <row r="124" spans="1:18" ht="25.5">
      <c r="A124" s="140" t="s">
        <v>83</v>
      </c>
      <c r="B124" s="141"/>
      <c r="C124" s="141"/>
      <c r="D124" s="141"/>
      <c r="E124" s="214">
        <f>SUM(B124:D124)</f>
        <v>0</v>
      </c>
      <c r="F124" s="141"/>
      <c r="G124" s="141"/>
      <c r="H124" s="141"/>
      <c r="I124" s="214">
        <f>SUM(F124:H124)</f>
        <v>0</v>
      </c>
      <c r="J124" s="141"/>
      <c r="K124" s="141"/>
      <c r="L124" s="141"/>
      <c r="M124" s="214">
        <f>SUM(J124:L124)</f>
        <v>0</v>
      </c>
      <c r="N124" s="141"/>
      <c r="O124" s="141"/>
      <c r="P124" s="141"/>
      <c r="Q124" s="214">
        <f>SUM(N124:P124)</f>
        <v>0</v>
      </c>
      <c r="R124" s="205">
        <f t="shared" si="33"/>
        <v>0</v>
      </c>
    </row>
    <row r="125" spans="1:18" ht="12.75">
      <c r="A125" s="148" t="s">
        <v>84</v>
      </c>
      <c r="B125" s="141"/>
      <c r="C125" s="141"/>
      <c r="D125" s="141"/>
      <c r="E125" s="214">
        <f>SUM(B125:D125)</f>
        <v>0</v>
      </c>
      <c r="F125" s="141"/>
      <c r="G125" s="141"/>
      <c r="H125" s="141"/>
      <c r="I125" s="214">
        <f>SUM(F125:H125)</f>
        <v>0</v>
      </c>
      <c r="J125" s="141"/>
      <c r="K125" s="141"/>
      <c r="L125" s="141"/>
      <c r="M125" s="214">
        <f>SUM(J125:L125)</f>
        <v>0</v>
      </c>
      <c r="N125" s="141"/>
      <c r="O125" s="141"/>
      <c r="P125" s="141"/>
      <c r="Q125" s="214">
        <f>SUM(N125:P125)</f>
        <v>0</v>
      </c>
      <c r="R125" s="205">
        <f t="shared" si="33"/>
        <v>0</v>
      </c>
    </row>
    <row r="126" spans="1:18" ht="12.75">
      <c r="A126" s="148" t="s">
        <v>85</v>
      </c>
      <c r="B126" s="141"/>
      <c r="C126" s="141"/>
      <c r="D126" s="141"/>
      <c r="E126" s="214">
        <f>SUM(B126:D126)</f>
        <v>0</v>
      </c>
      <c r="F126" s="141"/>
      <c r="G126" s="141"/>
      <c r="H126" s="141"/>
      <c r="I126" s="214">
        <f>SUM(F126:H126)</f>
        <v>0</v>
      </c>
      <c r="J126" s="141"/>
      <c r="K126" s="141"/>
      <c r="L126" s="141"/>
      <c r="M126" s="214">
        <f>SUM(J126:L126)</f>
        <v>0</v>
      </c>
      <c r="N126" s="141"/>
      <c r="O126" s="141"/>
      <c r="P126" s="141"/>
      <c r="Q126" s="214">
        <f>SUM(N126:P126)</f>
        <v>0</v>
      </c>
      <c r="R126" s="205">
        <f t="shared" si="33"/>
        <v>0</v>
      </c>
    </row>
    <row r="127" spans="1:18" ht="15">
      <c r="A127" s="146" t="s">
        <v>86</v>
      </c>
      <c r="B127" s="100">
        <f aca="true" t="shared" si="53" ref="B127:Q127">SUM(B128:B130)</f>
        <v>0</v>
      </c>
      <c r="C127" s="100">
        <f t="shared" si="53"/>
        <v>0</v>
      </c>
      <c r="D127" s="101">
        <f t="shared" si="53"/>
        <v>0</v>
      </c>
      <c r="E127" s="214">
        <f t="shared" si="53"/>
        <v>0</v>
      </c>
      <c r="F127" s="100">
        <f t="shared" si="53"/>
        <v>0</v>
      </c>
      <c r="G127" s="100">
        <f t="shared" si="53"/>
        <v>0</v>
      </c>
      <c r="H127" s="101">
        <f t="shared" si="53"/>
        <v>0</v>
      </c>
      <c r="I127" s="214">
        <f t="shared" si="53"/>
        <v>0</v>
      </c>
      <c r="J127" s="100">
        <f t="shared" si="53"/>
        <v>0</v>
      </c>
      <c r="K127" s="100">
        <f t="shared" si="53"/>
        <v>0</v>
      </c>
      <c r="L127" s="101">
        <f t="shared" si="53"/>
        <v>0</v>
      </c>
      <c r="M127" s="214">
        <f t="shared" si="53"/>
        <v>0</v>
      </c>
      <c r="N127" s="100">
        <f t="shared" si="53"/>
        <v>0</v>
      </c>
      <c r="O127" s="100">
        <f t="shared" si="53"/>
        <v>0</v>
      </c>
      <c r="P127" s="101">
        <f t="shared" si="53"/>
        <v>0</v>
      </c>
      <c r="Q127" s="214">
        <f t="shared" si="53"/>
        <v>0</v>
      </c>
      <c r="R127" s="205">
        <f t="shared" si="33"/>
        <v>0</v>
      </c>
    </row>
    <row r="128" spans="1:18" ht="12.75">
      <c r="A128" s="148" t="s">
        <v>87</v>
      </c>
      <c r="B128" s="141"/>
      <c r="C128" s="141"/>
      <c r="D128" s="141"/>
      <c r="E128" s="214">
        <f>SUM(B128:D128)</f>
        <v>0</v>
      </c>
      <c r="F128" s="141"/>
      <c r="G128" s="141"/>
      <c r="H128" s="141"/>
      <c r="I128" s="214">
        <f>SUM(F128:H128)</f>
        <v>0</v>
      </c>
      <c r="J128" s="141"/>
      <c r="K128" s="141"/>
      <c r="L128" s="141"/>
      <c r="M128" s="214">
        <f>SUM(J128:L128)</f>
        <v>0</v>
      </c>
      <c r="N128" s="141"/>
      <c r="O128" s="141"/>
      <c r="P128" s="141"/>
      <c r="Q128" s="214">
        <f>SUM(N128:P128)</f>
        <v>0</v>
      </c>
      <c r="R128" s="205">
        <f t="shared" si="33"/>
        <v>0</v>
      </c>
    </row>
    <row r="129" spans="1:18" ht="12.75">
      <c r="A129" s="148" t="s">
        <v>88</v>
      </c>
      <c r="B129" s="141"/>
      <c r="C129" s="141"/>
      <c r="D129" s="209"/>
      <c r="E129" s="214">
        <f>SUM(B129:D129)</f>
        <v>0</v>
      </c>
      <c r="F129" s="141"/>
      <c r="G129" s="141"/>
      <c r="H129" s="209"/>
      <c r="I129" s="214">
        <f>SUM(F129:H129)</f>
        <v>0</v>
      </c>
      <c r="J129" s="141"/>
      <c r="K129" s="141"/>
      <c r="L129" s="209"/>
      <c r="M129" s="214">
        <f>SUM(J129:L129)</f>
        <v>0</v>
      </c>
      <c r="N129" s="141"/>
      <c r="O129" s="141"/>
      <c r="P129" s="209"/>
      <c r="Q129" s="214">
        <f>SUM(N129:P129)</f>
        <v>0</v>
      </c>
      <c r="R129" s="205">
        <f t="shared" si="33"/>
        <v>0</v>
      </c>
    </row>
    <row r="130" spans="1:18" ht="12.75">
      <c r="A130" s="148" t="s">
        <v>89</v>
      </c>
      <c r="B130" s="141"/>
      <c r="C130" s="141"/>
      <c r="D130" s="141"/>
      <c r="E130" s="214">
        <f>SUM(B130:D130)</f>
        <v>0</v>
      </c>
      <c r="F130" s="141"/>
      <c r="G130" s="141"/>
      <c r="H130" s="141"/>
      <c r="I130" s="214">
        <f>SUM(F130:H130)</f>
        <v>0</v>
      </c>
      <c r="J130" s="141"/>
      <c r="K130" s="141"/>
      <c r="L130" s="141"/>
      <c r="M130" s="214">
        <f>SUM(J130:L130)</f>
        <v>0</v>
      </c>
      <c r="N130" s="141"/>
      <c r="O130" s="141"/>
      <c r="P130" s="141"/>
      <c r="Q130" s="214">
        <f>SUM(N130:P130)</f>
        <v>0</v>
      </c>
      <c r="R130" s="205">
        <f t="shared" si="33"/>
        <v>0</v>
      </c>
    </row>
    <row r="131" spans="1:18" ht="15">
      <c r="A131" s="146" t="s">
        <v>90</v>
      </c>
      <c r="B131" s="100">
        <f aca="true" t="shared" si="54" ref="B131:Q131">SUM(B132:B134)</f>
        <v>0</v>
      </c>
      <c r="C131" s="100">
        <f t="shared" si="54"/>
        <v>0</v>
      </c>
      <c r="D131" s="101">
        <f t="shared" si="54"/>
        <v>0</v>
      </c>
      <c r="E131" s="214">
        <f t="shared" si="54"/>
        <v>0</v>
      </c>
      <c r="F131" s="100">
        <f t="shared" si="54"/>
        <v>0</v>
      </c>
      <c r="G131" s="100">
        <f t="shared" si="54"/>
        <v>0</v>
      </c>
      <c r="H131" s="101">
        <f t="shared" si="54"/>
        <v>0</v>
      </c>
      <c r="I131" s="214">
        <f t="shared" si="54"/>
        <v>0</v>
      </c>
      <c r="J131" s="100">
        <f t="shared" si="54"/>
        <v>0</v>
      </c>
      <c r="K131" s="100">
        <f t="shared" si="54"/>
        <v>0</v>
      </c>
      <c r="L131" s="101">
        <f t="shared" si="54"/>
        <v>0</v>
      </c>
      <c r="M131" s="214">
        <f t="shared" si="54"/>
        <v>0</v>
      </c>
      <c r="N131" s="100">
        <f t="shared" si="54"/>
        <v>0</v>
      </c>
      <c r="O131" s="100">
        <f t="shared" si="54"/>
        <v>0</v>
      </c>
      <c r="P131" s="101">
        <f t="shared" si="54"/>
        <v>0</v>
      </c>
      <c r="Q131" s="214">
        <f t="shared" si="54"/>
        <v>0</v>
      </c>
      <c r="R131" s="205">
        <f t="shared" si="33"/>
        <v>0</v>
      </c>
    </row>
    <row r="132" spans="1:18" ht="12.75">
      <c r="A132" s="148" t="s">
        <v>91</v>
      </c>
      <c r="B132" s="141"/>
      <c r="C132" s="141"/>
      <c r="D132" s="209"/>
      <c r="E132" s="214">
        <f aca="true" t="shared" si="55" ref="E132:E141">SUM(B132:D132)</f>
        <v>0</v>
      </c>
      <c r="F132" s="141"/>
      <c r="G132" s="141"/>
      <c r="H132" s="209"/>
      <c r="I132" s="214">
        <f aca="true" t="shared" si="56" ref="I132:I141">SUM(F132:H132)</f>
        <v>0</v>
      </c>
      <c r="J132" s="141"/>
      <c r="K132" s="141"/>
      <c r="L132" s="209"/>
      <c r="M132" s="214">
        <f aca="true" t="shared" si="57" ref="M132:M141">SUM(J132:L132)</f>
        <v>0</v>
      </c>
      <c r="N132" s="141"/>
      <c r="O132" s="141"/>
      <c r="P132" s="209"/>
      <c r="Q132" s="214">
        <f aca="true" t="shared" si="58" ref="Q132:Q141">SUM(N132:P132)</f>
        <v>0</v>
      </c>
      <c r="R132" s="205">
        <f t="shared" si="33"/>
        <v>0</v>
      </c>
    </row>
    <row r="133" spans="1:18" ht="12.75">
      <c r="A133" s="148" t="s">
        <v>92</v>
      </c>
      <c r="B133" s="141"/>
      <c r="C133" s="141"/>
      <c r="D133" s="209"/>
      <c r="E133" s="214">
        <f t="shared" si="55"/>
        <v>0</v>
      </c>
      <c r="F133" s="141"/>
      <c r="G133" s="141"/>
      <c r="H133" s="209"/>
      <c r="I133" s="214">
        <f t="shared" si="56"/>
        <v>0</v>
      </c>
      <c r="J133" s="141"/>
      <c r="K133" s="141"/>
      <c r="L133" s="209"/>
      <c r="M133" s="214">
        <f t="shared" si="57"/>
        <v>0</v>
      </c>
      <c r="N133" s="141"/>
      <c r="O133" s="141"/>
      <c r="P133" s="209"/>
      <c r="Q133" s="214">
        <f t="shared" si="58"/>
        <v>0</v>
      </c>
      <c r="R133" s="205">
        <f t="shared" si="33"/>
        <v>0</v>
      </c>
    </row>
    <row r="134" spans="1:18" ht="12.75">
      <c r="A134" s="148" t="s">
        <v>93</v>
      </c>
      <c r="B134" s="141"/>
      <c r="C134" s="141"/>
      <c r="D134" s="209"/>
      <c r="E134" s="214">
        <f t="shared" si="55"/>
        <v>0</v>
      </c>
      <c r="F134" s="141"/>
      <c r="G134" s="141"/>
      <c r="H134" s="209"/>
      <c r="I134" s="214">
        <f t="shared" si="56"/>
        <v>0</v>
      </c>
      <c r="J134" s="141"/>
      <c r="K134" s="141"/>
      <c r="L134" s="209"/>
      <c r="M134" s="214">
        <f t="shared" si="57"/>
        <v>0</v>
      </c>
      <c r="N134" s="141"/>
      <c r="O134" s="141"/>
      <c r="P134" s="209"/>
      <c r="Q134" s="214">
        <f t="shared" si="58"/>
        <v>0</v>
      </c>
      <c r="R134" s="205">
        <f t="shared" si="33"/>
        <v>0</v>
      </c>
    </row>
    <row r="135" spans="1:18" ht="15">
      <c r="A135" s="146" t="s">
        <v>94</v>
      </c>
      <c r="B135" s="100"/>
      <c r="C135" s="100"/>
      <c r="D135" s="101"/>
      <c r="E135" s="214">
        <f t="shared" si="55"/>
        <v>0</v>
      </c>
      <c r="F135" s="100"/>
      <c r="G135" s="100"/>
      <c r="H135" s="101"/>
      <c r="I135" s="214">
        <f t="shared" si="56"/>
        <v>0</v>
      </c>
      <c r="J135" s="100"/>
      <c r="K135" s="100"/>
      <c r="L135" s="101"/>
      <c r="M135" s="214">
        <f t="shared" si="57"/>
        <v>0</v>
      </c>
      <c r="N135" s="100"/>
      <c r="O135" s="100"/>
      <c r="P135" s="101"/>
      <c r="Q135" s="214">
        <f t="shared" si="58"/>
        <v>0</v>
      </c>
      <c r="R135" s="205">
        <f t="shared" si="33"/>
        <v>0</v>
      </c>
    </row>
    <row r="136" spans="1:18" ht="15">
      <c r="A136" s="146" t="s">
        <v>95</v>
      </c>
      <c r="B136" s="100"/>
      <c r="C136" s="100"/>
      <c r="D136" s="101"/>
      <c r="E136" s="214">
        <f t="shared" si="55"/>
        <v>0</v>
      </c>
      <c r="F136" s="100"/>
      <c r="G136" s="100"/>
      <c r="H136" s="101"/>
      <c r="I136" s="214">
        <f t="shared" si="56"/>
        <v>0</v>
      </c>
      <c r="J136" s="100"/>
      <c r="K136" s="100"/>
      <c r="L136" s="101"/>
      <c r="M136" s="214">
        <f t="shared" si="57"/>
        <v>0</v>
      </c>
      <c r="N136" s="100"/>
      <c r="O136" s="100"/>
      <c r="P136" s="101"/>
      <c r="Q136" s="214">
        <f t="shared" si="58"/>
        <v>0</v>
      </c>
      <c r="R136" s="205">
        <f t="shared" si="33"/>
        <v>0</v>
      </c>
    </row>
    <row r="137" spans="1:18" ht="15">
      <c r="A137" s="146" t="s">
        <v>96</v>
      </c>
      <c r="B137" s="100"/>
      <c r="C137" s="100"/>
      <c r="D137" s="101"/>
      <c r="E137" s="214">
        <f t="shared" si="55"/>
        <v>0</v>
      </c>
      <c r="F137" s="100"/>
      <c r="G137" s="100"/>
      <c r="H137" s="101"/>
      <c r="I137" s="214">
        <f t="shared" si="56"/>
        <v>0</v>
      </c>
      <c r="J137" s="100"/>
      <c r="K137" s="100"/>
      <c r="L137" s="101"/>
      <c r="M137" s="214">
        <f t="shared" si="57"/>
        <v>0</v>
      </c>
      <c r="N137" s="100"/>
      <c r="O137" s="100"/>
      <c r="P137" s="101"/>
      <c r="Q137" s="214">
        <f t="shared" si="58"/>
        <v>0</v>
      </c>
      <c r="R137" s="205">
        <f aca="true" t="shared" si="59" ref="R137:R200">E137+I137+M137+Q137</f>
        <v>0</v>
      </c>
    </row>
    <row r="138" spans="1:18" ht="15">
      <c r="A138" s="146"/>
      <c r="B138" s="100"/>
      <c r="C138" s="100"/>
      <c r="D138" s="101"/>
      <c r="E138" s="214">
        <f t="shared" si="55"/>
        <v>0</v>
      </c>
      <c r="F138" s="100"/>
      <c r="G138" s="100"/>
      <c r="H138" s="101"/>
      <c r="I138" s="214">
        <f t="shared" si="56"/>
        <v>0</v>
      </c>
      <c r="J138" s="100"/>
      <c r="K138" s="100"/>
      <c r="L138" s="101"/>
      <c r="M138" s="214">
        <f t="shared" si="57"/>
        <v>0</v>
      </c>
      <c r="N138" s="100"/>
      <c r="O138" s="100"/>
      <c r="P138" s="101"/>
      <c r="Q138" s="214">
        <f t="shared" si="58"/>
        <v>0</v>
      </c>
      <c r="R138" s="205">
        <f t="shared" si="59"/>
        <v>0</v>
      </c>
    </row>
    <row r="139" spans="1:18" ht="15">
      <c r="A139" s="146" t="s">
        <v>97</v>
      </c>
      <c r="B139" s="100"/>
      <c r="C139" s="100"/>
      <c r="D139" s="101"/>
      <c r="E139" s="214">
        <f t="shared" si="55"/>
        <v>0</v>
      </c>
      <c r="F139" s="100"/>
      <c r="G139" s="100"/>
      <c r="H139" s="101"/>
      <c r="I139" s="214">
        <f t="shared" si="56"/>
        <v>0</v>
      </c>
      <c r="J139" s="100"/>
      <c r="K139" s="100"/>
      <c r="L139" s="101"/>
      <c r="M139" s="214">
        <f t="shared" si="57"/>
        <v>0</v>
      </c>
      <c r="N139" s="100"/>
      <c r="O139" s="100"/>
      <c r="P139" s="101"/>
      <c r="Q139" s="214">
        <f t="shared" si="58"/>
        <v>0</v>
      </c>
      <c r="R139" s="205">
        <f t="shared" si="59"/>
        <v>0</v>
      </c>
    </row>
    <row r="140" spans="1:18" ht="15">
      <c r="A140" s="146" t="s">
        <v>98</v>
      </c>
      <c r="B140" s="100"/>
      <c r="C140" s="100"/>
      <c r="D140" s="101"/>
      <c r="E140" s="214">
        <f t="shared" si="55"/>
        <v>0</v>
      </c>
      <c r="F140" s="100"/>
      <c r="G140" s="100"/>
      <c r="H140" s="101"/>
      <c r="I140" s="214">
        <f t="shared" si="56"/>
        <v>0</v>
      </c>
      <c r="J140" s="100"/>
      <c r="K140" s="100"/>
      <c r="L140" s="101"/>
      <c r="M140" s="214">
        <f t="shared" si="57"/>
        <v>0</v>
      </c>
      <c r="N140" s="100"/>
      <c r="O140" s="100"/>
      <c r="P140" s="101"/>
      <c r="Q140" s="214">
        <f t="shared" si="58"/>
        <v>0</v>
      </c>
      <c r="R140" s="205">
        <f t="shared" si="59"/>
        <v>0</v>
      </c>
    </row>
    <row r="141" spans="1:18" ht="15">
      <c r="A141" s="146" t="s">
        <v>99</v>
      </c>
      <c r="B141" s="100"/>
      <c r="C141" s="100"/>
      <c r="D141" s="100"/>
      <c r="E141" s="214">
        <f t="shared" si="55"/>
        <v>0</v>
      </c>
      <c r="F141" s="100"/>
      <c r="G141" s="100"/>
      <c r="H141" s="100"/>
      <c r="I141" s="214">
        <f t="shared" si="56"/>
        <v>0</v>
      </c>
      <c r="J141" s="100"/>
      <c r="K141" s="100"/>
      <c r="L141" s="100"/>
      <c r="M141" s="214">
        <f t="shared" si="57"/>
        <v>0</v>
      </c>
      <c r="N141" s="100"/>
      <c r="O141" s="100"/>
      <c r="P141" s="100"/>
      <c r="Q141" s="214">
        <f t="shared" si="58"/>
        <v>0</v>
      </c>
      <c r="R141" s="205">
        <f t="shared" si="59"/>
        <v>0</v>
      </c>
    </row>
    <row r="142" spans="1:18" ht="15">
      <c r="A142" s="151" t="s">
        <v>221</v>
      </c>
      <c r="B142" s="106">
        <f aca="true" t="shared" si="60" ref="B142:Q142">SUM(B143:B149)</f>
        <v>0</v>
      </c>
      <c r="C142" s="106">
        <f t="shared" si="60"/>
        <v>0</v>
      </c>
      <c r="D142" s="107">
        <f t="shared" si="60"/>
        <v>0</v>
      </c>
      <c r="E142" s="217">
        <f t="shared" si="60"/>
        <v>0</v>
      </c>
      <c r="F142" s="106">
        <f t="shared" si="60"/>
        <v>0</v>
      </c>
      <c r="G142" s="106">
        <f t="shared" si="60"/>
        <v>0</v>
      </c>
      <c r="H142" s="107">
        <f t="shared" si="60"/>
        <v>0</v>
      </c>
      <c r="I142" s="217">
        <f t="shared" si="60"/>
        <v>0</v>
      </c>
      <c r="J142" s="106">
        <f t="shared" si="60"/>
        <v>0</v>
      </c>
      <c r="K142" s="106">
        <f t="shared" si="60"/>
        <v>0</v>
      </c>
      <c r="L142" s="107">
        <f t="shared" si="60"/>
        <v>0</v>
      </c>
      <c r="M142" s="217">
        <f t="shared" si="60"/>
        <v>0</v>
      </c>
      <c r="N142" s="106">
        <f t="shared" si="60"/>
        <v>0</v>
      </c>
      <c r="O142" s="106">
        <f t="shared" si="60"/>
        <v>0</v>
      </c>
      <c r="P142" s="107">
        <f t="shared" si="60"/>
        <v>0</v>
      </c>
      <c r="Q142" s="217">
        <f t="shared" si="60"/>
        <v>0</v>
      </c>
      <c r="R142" s="205">
        <f t="shared" si="59"/>
        <v>0</v>
      </c>
    </row>
    <row r="143" spans="1:18" ht="15">
      <c r="A143" s="140" t="s">
        <v>7</v>
      </c>
      <c r="B143" s="108">
        <f aca="true" t="shared" si="61" ref="B143:Q149">B8-B20-B30-B39-B58-B67</f>
        <v>0</v>
      </c>
      <c r="C143" s="108">
        <f t="shared" si="61"/>
        <v>0</v>
      </c>
      <c r="D143" s="109">
        <f t="shared" si="61"/>
        <v>0</v>
      </c>
      <c r="E143" s="218">
        <f t="shared" si="61"/>
        <v>0</v>
      </c>
      <c r="F143" s="108">
        <f t="shared" si="61"/>
        <v>0</v>
      </c>
      <c r="G143" s="108">
        <f t="shared" si="61"/>
        <v>0</v>
      </c>
      <c r="H143" s="109">
        <f t="shared" si="61"/>
        <v>0</v>
      </c>
      <c r="I143" s="218">
        <f t="shared" si="61"/>
        <v>0</v>
      </c>
      <c r="J143" s="108">
        <f t="shared" si="61"/>
        <v>0</v>
      </c>
      <c r="K143" s="108">
        <f t="shared" si="61"/>
        <v>0</v>
      </c>
      <c r="L143" s="109">
        <f t="shared" si="61"/>
        <v>0</v>
      </c>
      <c r="M143" s="218">
        <f t="shared" si="61"/>
        <v>0</v>
      </c>
      <c r="N143" s="108">
        <f t="shared" si="61"/>
        <v>0</v>
      </c>
      <c r="O143" s="108">
        <f t="shared" si="61"/>
        <v>0</v>
      </c>
      <c r="P143" s="109">
        <f t="shared" si="61"/>
        <v>0</v>
      </c>
      <c r="Q143" s="218">
        <f t="shared" si="61"/>
        <v>0</v>
      </c>
      <c r="R143" s="205">
        <f t="shared" si="59"/>
        <v>0</v>
      </c>
    </row>
    <row r="144" spans="1:18" ht="15">
      <c r="A144" s="140" t="s">
        <v>8</v>
      </c>
      <c r="B144" s="108">
        <f t="shared" si="61"/>
        <v>0</v>
      </c>
      <c r="C144" s="108">
        <f t="shared" si="61"/>
        <v>0</v>
      </c>
      <c r="D144" s="109">
        <f t="shared" si="61"/>
        <v>0</v>
      </c>
      <c r="E144" s="218">
        <f t="shared" si="61"/>
        <v>0</v>
      </c>
      <c r="F144" s="108">
        <f t="shared" si="61"/>
        <v>0</v>
      </c>
      <c r="G144" s="108">
        <f t="shared" si="61"/>
        <v>0</v>
      </c>
      <c r="H144" s="109">
        <f t="shared" si="61"/>
        <v>0</v>
      </c>
      <c r="I144" s="218">
        <f t="shared" si="61"/>
        <v>0</v>
      </c>
      <c r="J144" s="108">
        <f t="shared" si="61"/>
        <v>0</v>
      </c>
      <c r="K144" s="108">
        <f t="shared" si="61"/>
        <v>0</v>
      </c>
      <c r="L144" s="109">
        <f t="shared" si="61"/>
        <v>0</v>
      </c>
      <c r="M144" s="218">
        <f t="shared" si="61"/>
        <v>0</v>
      </c>
      <c r="N144" s="108">
        <f t="shared" si="61"/>
        <v>0</v>
      </c>
      <c r="O144" s="108">
        <f t="shared" si="61"/>
        <v>0</v>
      </c>
      <c r="P144" s="109">
        <f t="shared" si="61"/>
        <v>0</v>
      </c>
      <c r="Q144" s="218">
        <f t="shared" si="61"/>
        <v>0</v>
      </c>
      <c r="R144" s="205">
        <f t="shared" si="59"/>
        <v>0</v>
      </c>
    </row>
    <row r="145" spans="1:18" ht="15">
      <c r="A145" s="140" t="s">
        <v>9</v>
      </c>
      <c r="B145" s="108">
        <f t="shared" si="61"/>
        <v>0</v>
      </c>
      <c r="C145" s="108">
        <f t="shared" si="61"/>
        <v>0</v>
      </c>
      <c r="D145" s="109">
        <f t="shared" si="61"/>
        <v>0</v>
      </c>
      <c r="E145" s="218">
        <f t="shared" si="61"/>
        <v>0</v>
      </c>
      <c r="F145" s="108">
        <f t="shared" si="61"/>
        <v>0</v>
      </c>
      <c r="G145" s="108">
        <f t="shared" si="61"/>
        <v>0</v>
      </c>
      <c r="H145" s="109">
        <f t="shared" si="61"/>
        <v>0</v>
      </c>
      <c r="I145" s="218">
        <f t="shared" si="61"/>
        <v>0</v>
      </c>
      <c r="J145" s="108">
        <f t="shared" si="61"/>
        <v>0</v>
      </c>
      <c r="K145" s="108">
        <f t="shared" si="61"/>
        <v>0</v>
      </c>
      <c r="L145" s="109">
        <f t="shared" si="61"/>
        <v>0</v>
      </c>
      <c r="M145" s="218">
        <f t="shared" si="61"/>
        <v>0</v>
      </c>
      <c r="N145" s="108">
        <f t="shared" si="61"/>
        <v>0</v>
      </c>
      <c r="O145" s="108">
        <f t="shared" si="61"/>
        <v>0</v>
      </c>
      <c r="P145" s="109">
        <f t="shared" si="61"/>
        <v>0</v>
      </c>
      <c r="Q145" s="218">
        <f t="shared" si="61"/>
        <v>0</v>
      </c>
      <c r="R145" s="205">
        <f t="shared" si="59"/>
        <v>0</v>
      </c>
    </row>
    <row r="146" spans="1:18" ht="15">
      <c r="A146" s="140" t="s">
        <v>252</v>
      </c>
      <c r="B146" s="108">
        <f t="shared" si="61"/>
        <v>0</v>
      </c>
      <c r="C146" s="108">
        <f t="shared" si="61"/>
        <v>0</v>
      </c>
      <c r="D146" s="109">
        <f t="shared" si="61"/>
        <v>0</v>
      </c>
      <c r="E146" s="218">
        <f t="shared" si="61"/>
        <v>0</v>
      </c>
      <c r="F146" s="108">
        <f t="shared" si="61"/>
        <v>0</v>
      </c>
      <c r="G146" s="108">
        <f t="shared" si="61"/>
        <v>0</v>
      </c>
      <c r="H146" s="109">
        <f t="shared" si="61"/>
        <v>0</v>
      </c>
      <c r="I146" s="218">
        <f t="shared" si="61"/>
        <v>0</v>
      </c>
      <c r="J146" s="108">
        <f t="shared" si="61"/>
        <v>0</v>
      </c>
      <c r="K146" s="108">
        <f t="shared" si="61"/>
        <v>0</v>
      </c>
      <c r="L146" s="109">
        <f t="shared" si="61"/>
        <v>0</v>
      </c>
      <c r="M146" s="218">
        <f t="shared" si="61"/>
        <v>0</v>
      </c>
      <c r="N146" s="108">
        <f t="shared" si="61"/>
        <v>0</v>
      </c>
      <c r="O146" s="108">
        <f t="shared" si="61"/>
        <v>0</v>
      </c>
      <c r="P146" s="109">
        <f t="shared" si="61"/>
        <v>0</v>
      </c>
      <c r="Q146" s="218">
        <f t="shared" si="61"/>
        <v>0</v>
      </c>
      <c r="R146" s="205">
        <f t="shared" si="59"/>
        <v>0</v>
      </c>
    </row>
    <row r="147" spans="1:18" ht="15">
      <c r="A147" s="152" t="s">
        <v>10</v>
      </c>
      <c r="B147" s="108">
        <f t="shared" si="61"/>
        <v>0</v>
      </c>
      <c r="C147" s="108">
        <f t="shared" si="61"/>
        <v>0</v>
      </c>
      <c r="D147" s="109">
        <f t="shared" si="61"/>
        <v>0</v>
      </c>
      <c r="E147" s="218">
        <f t="shared" si="61"/>
        <v>0</v>
      </c>
      <c r="F147" s="108">
        <f t="shared" si="61"/>
        <v>0</v>
      </c>
      <c r="G147" s="108">
        <f t="shared" si="61"/>
        <v>0</v>
      </c>
      <c r="H147" s="109">
        <f t="shared" si="61"/>
        <v>0</v>
      </c>
      <c r="I147" s="218">
        <f t="shared" si="61"/>
        <v>0</v>
      </c>
      <c r="J147" s="108">
        <f t="shared" si="61"/>
        <v>0</v>
      </c>
      <c r="K147" s="108">
        <f t="shared" si="61"/>
        <v>0</v>
      </c>
      <c r="L147" s="109">
        <f t="shared" si="61"/>
        <v>0</v>
      </c>
      <c r="M147" s="218">
        <f t="shared" si="61"/>
        <v>0</v>
      </c>
      <c r="N147" s="108">
        <f t="shared" si="61"/>
        <v>0</v>
      </c>
      <c r="O147" s="108">
        <f t="shared" si="61"/>
        <v>0</v>
      </c>
      <c r="P147" s="109">
        <f t="shared" si="61"/>
        <v>0</v>
      </c>
      <c r="Q147" s="218">
        <f t="shared" si="61"/>
        <v>0</v>
      </c>
      <c r="R147" s="205">
        <f t="shared" si="59"/>
        <v>0</v>
      </c>
    </row>
    <row r="148" spans="1:18" ht="15">
      <c r="A148" s="143" t="s">
        <v>253</v>
      </c>
      <c r="B148" s="108">
        <f t="shared" si="61"/>
        <v>0</v>
      </c>
      <c r="C148" s="108">
        <f t="shared" si="61"/>
        <v>0</v>
      </c>
      <c r="D148" s="109">
        <f t="shared" si="61"/>
        <v>0</v>
      </c>
      <c r="E148" s="218">
        <f t="shared" si="61"/>
        <v>0</v>
      </c>
      <c r="F148" s="108">
        <f t="shared" si="61"/>
        <v>0</v>
      </c>
      <c r="G148" s="108">
        <f t="shared" si="61"/>
        <v>0</v>
      </c>
      <c r="H148" s="109">
        <f t="shared" si="61"/>
        <v>0</v>
      </c>
      <c r="I148" s="218">
        <f t="shared" si="61"/>
        <v>0</v>
      </c>
      <c r="J148" s="108">
        <f t="shared" si="61"/>
        <v>0</v>
      </c>
      <c r="K148" s="108">
        <f t="shared" si="61"/>
        <v>0</v>
      </c>
      <c r="L148" s="109">
        <f t="shared" si="61"/>
        <v>0</v>
      </c>
      <c r="M148" s="218">
        <f t="shared" si="61"/>
        <v>0</v>
      </c>
      <c r="N148" s="108">
        <f t="shared" si="61"/>
        <v>0</v>
      </c>
      <c r="O148" s="108">
        <f t="shared" si="61"/>
        <v>0</v>
      </c>
      <c r="P148" s="109">
        <f t="shared" si="61"/>
        <v>0</v>
      </c>
      <c r="Q148" s="218">
        <f t="shared" si="61"/>
        <v>0</v>
      </c>
      <c r="R148" s="205">
        <f t="shared" si="59"/>
        <v>0</v>
      </c>
    </row>
    <row r="149" spans="1:18" ht="15">
      <c r="A149" s="140" t="s">
        <v>254</v>
      </c>
      <c r="B149" s="108">
        <f t="shared" si="61"/>
        <v>0</v>
      </c>
      <c r="C149" s="108">
        <f t="shared" si="61"/>
        <v>0</v>
      </c>
      <c r="D149" s="109">
        <f t="shared" si="61"/>
        <v>0</v>
      </c>
      <c r="E149" s="218">
        <f t="shared" si="61"/>
        <v>0</v>
      </c>
      <c r="F149" s="108">
        <f t="shared" si="61"/>
        <v>0</v>
      </c>
      <c r="G149" s="108">
        <f t="shared" si="61"/>
        <v>0</v>
      </c>
      <c r="H149" s="109">
        <f t="shared" si="61"/>
        <v>0</v>
      </c>
      <c r="I149" s="218">
        <f t="shared" si="61"/>
        <v>0</v>
      </c>
      <c r="J149" s="108">
        <f t="shared" si="61"/>
        <v>0</v>
      </c>
      <c r="K149" s="108">
        <f t="shared" si="61"/>
        <v>0</v>
      </c>
      <c r="L149" s="109">
        <f t="shared" si="61"/>
        <v>0</v>
      </c>
      <c r="M149" s="218">
        <f t="shared" si="61"/>
        <v>0</v>
      </c>
      <c r="N149" s="108">
        <f t="shared" si="61"/>
        <v>0</v>
      </c>
      <c r="O149" s="108">
        <f t="shared" si="61"/>
        <v>0</v>
      </c>
      <c r="P149" s="109">
        <f t="shared" si="61"/>
        <v>0</v>
      </c>
      <c r="Q149" s="218">
        <f t="shared" si="61"/>
        <v>0</v>
      </c>
      <c r="R149" s="205">
        <f t="shared" si="59"/>
        <v>0</v>
      </c>
    </row>
    <row r="150" spans="1:18" ht="17.25" customHeight="1">
      <c r="A150" s="151" t="s">
        <v>222</v>
      </c>
      <c r="B150" s="106">
        <f aca="true" t="shared" si="62" ref="B150:Q150">B6-B18</f>
        <v>0</v>
      </c>
      <c r="C150" s="106">
        <f t="shared" si="62"/>
        <v>0</v>
      </c>
      <c r="D150" s="107">
        <f t="shared" si="62"/>
        <v>0</v>
      </c>
      <c r="E150" s="217">
        <f t="shared" si="62"/>
        <v>0</v>
      </c>
      <c r="F150" s="106">
        <f t="shared" si="62"/>
        <v>0</v>
      </c>
      <c r="G150" s="106">
        <f t="shared" si="62"/>
        <v>0</v>
      </c>
      <c r="H150" s="107">
        <f t="shared" si="62"/>
        <v>0</v>
      </c>
      <c r="I150" s="217">
        <f t="shared" si="62"/>
        <v>0</v>
      </c>
      <c r="J150" s="106">
        <f t="shared" si="62"/>
        <v>0</v>
      </c>
      <c r="K150" s="106">
        <f t="shared" si="62"/>
        <v>0</v>
      </c>
      <c r="L150" s="107">
        <f t="shared" si="62"/>
        <v>0</v>
      </c>
      <c r="M150" s="217">
        <f t="shared" si="62"/>
        <v>0</v>
      </c>
      <c r="N150" s="106">
        <f t="shared" si="62"/>
        <v>0</v>
      </c>
      <c r="O150" s="106">
        <f t="shared" si="62"/>
        <v>0</v>
      </c>
      <c r="P150" s="107">
        <f t="shared" si="62"/>
        <v>0</v>
      </c>
      <c r="Q150" s="217">
        <f t="shared" si="62"/>
        <v>0</v>
      </c>
      <c r="R150" s="205">
        <f t="shared" si="59"/>
        <v>0</v>
      </c>
    </row>
    <row r="151" spans="1:18" ht="30">
      <c r="A151" s="138" t="s">
        <v>223</v>
      </c>
      <c r="B151" s="110">
        <f>B150</f>
        <v>0</v>
      </c>
      <c r="C151" s="110">
        <f>B151+C150</f>
        <v>0</v>
      </c>
      <c r="D151" s="111">
        <f>C151+D150</f>
        <v>0</v>
      </c>
      <c r="E151" s="112">
        <f>D151</f>
        <v>0</v>
      </c>
      <c r="F151" s="110">
        <f>F150</f>
        <v>0</v>
      </c>
      <c r="G151" s="110">
        <f>F151+G150</f>
        <v>0</v>
      </c>
      <c r="H151" s="111">
        <f>G151+H150</f>
        <v>0</v>
      </c>
      <c r="I151" s="112">
        <f>H151</f>
        <v>0</v>
      </c>
      <c r="J151" s="110">
        <f>J150</f>
        <v>0</v>
      </c>
      <c r="K151" s="110">
        <f>J151+K150</f>
        <v>0</v>
      </c>
      <c r="L151" s="111">
        <f>K151+L150</f>
        <v>0</v>
      </c>
      <c r="M151" s="112">
        <f>L151</f>
        <v>0</v>
      </c>
      <c r="N151" s="110">
        <f>N150</f>
        <v>0</v>
      </c>
      <c r="O151" s="110">
        <f>N151+O150</f>
        <v>0</v>
      </c>
      <c r="P151" s="111">
        <f>O151+P150</f>
        <v>0</v>
      </c>
      <c r="Q151" s="112">
        <f>P151</f>
        <v>0</v>
      </c>
      <c r="R151" s="205">
        <f t="shared" si="59"/>
        <v>0</v>
      </c>
    </row>
    <row r="152" spans="1:18" ht="21" customHeight="1">
      <c r="A152" s="153" t="s">
        <v>100</v>
      </c>
      <c r="B152" s="154">
        <f>B6-B17+B138</f>
        <v>0</v>
      </c>
      <c r="C152" s="154">
        <f>C6-C17+C138</f>
        <v>0</v>
      </c>
      <c r="D152" s="210">
        <f>D6-D17+D138</f>
        <v>0</v>
      </c>
      <c r="E152" s="219">
        <f>SUM(B152:D152)</f>
        <v>0</v>
      </c>
      <c r="F152" s="154">
        <f>F6-F17+F138</f>
        <v>0</v>
      </c>
      <c r="G152" s="154">
        <f>G6-G17+G138</f>
        <v>0</v>
      </c>
      <c r="H152" s="210">
        <f>H6-H17+H138</f>
        <v>0</v>
      </c>
      <c r="I152" s="219">
        <f>SUM(F152:H152)</f>
        <v>0</v>
      </c>
      <c r="J152" s="154">
        <f>J6-J17+J138</f>
        <v>0</v>
      </c>
      <c r="K152" s="154">
        <f>K6-K17+K138</f>
        <v>0</v>
      </c>
      <c r="L152" s="210">
        <f>L6-L17+L138</f>
        <v>0</v>
      </c>
      <c r="M152" s="219">
        <f>SUM(J152:L152)</f>
        <v>0</v>
      </c>
      <c r="N152" s="154">
        <f>N6-N17+N138</f>
        <v>0</v>
      </c>
      <c r="O152" s="154">
        <f>O6-O17+O138</f>
        <v>0</v>
      </c>
      <c r="P152" s="210">
        <f>P6-P17+P138</f>
        <v>0</v>
      </c>
      <c r="Q152" s="219">
        <f>SUM(N152:P152)</f>
        <v>0</v>
      </c>
      <c r="R152" s="205">
        <f t="shared" si="59"/>
        <v>0</v>
      </c>
    </row>
    <row r="153" spans="1:18" ht="35.25" customHeight="1">
      <c r="A153" s="155" t="s">
        <v>101</v>
      </c>
      <c r="B153" s="110">
        <f>B152</f>
        <v>0</v>
      </c>
      <c r="C153" s="110">
        <f>B153+C152</f>
        <v>0</v>
      </c>
      <c r="D153" s="111">
        <f>C153+D152</f>
        <v>0</v>
      </c>
      <c r="E153" s="112">
        <f>D153</f>
        <v>0</v>
      </c>
      <c r="F153" s="110">
        <f>F152</f>
        <v>0</v>
      </c>
      <c r="G153" s="110">
        <f>F153+G152</f>
        <v>0</v>
      </c>
      <c r="H153" s="111">
        <f>G153+H152</f>
        <v>0</v>
      </c>
      <c r="I153" s="112">
        <f>H153</f>
        <v>0</v>
      </c>
      <c r="J153" s="110">
        <f>J152</f>
        <v>0</v>
      </c>
      <c r="K153" s="110">
        <f>J153+K152</f>
        <v>0</v>
      </c>
      <c r="L153" s="111">
        <f>K153+L152</f>
        <v>0</v>
      </c>
      <c r="M153" s="112">
        <f>L153</f>
        <v>0</v>
      </c>
      <c r="N153" s="110">
        <f>N152</f>
        <v>0</v>
      </c>
      <c r="O153" s="110">
        <f>N153+O152</f>
        <v>0</v>
      </c>
      <c r="P153" s="111">
        <f>O153+P152</f>
        <v>0</v>
      </c>
      <c r="Q153" s="112">
        <f>P153</f>
        <v>0</v>
      </c>
      <c r="R153" s="205">
        <f t="shared" si="59"/>
        <v>0</v>
      </c>
    </row>
    <row r="154" spans="1:18" ht="21" customHeight="1">
      <c r="A154" s="156" t="s">
        <v>259</v>
      </c>
      <c r="B154" s="157"/>
      <c r="C154" s="157"/>
      <c r="D154" s="211"/>
      <c r="E154" s="220">
        <f>SUM(B154:D154)</f>
        <v>0</v>
      </c>
      <c r="F154" s="157"/>
      <c r="G154" s="157"/>
      <c r="H154" s="211"/>
      <c r="I154" s="220">
        <f>SUM(F154:H154)</f>
        <v>0</v>
      </c>
      <c r="J154" s="157"/>
      <c r="K154" s="157"/>
      <c r="L154" s="211"/>
      <c r="M154" s="220">
        <f>SUM(J154:L154)</f>
        <v>0</v>
      </c>
      <c r="N154" s="157"/>
      <c r="O154" s="157"/>
      <c r="P154" s="211"/>
      <c r="Q154" s="220">
        <f>SUM(N154:P154)</f>
        <v>0</v>
      </c>
      <c r="R154" s="205">
        <f t="shared" si="59"/>
        <v>0</v>
      </c>
    </row>
    <row r="155" spans="1:19" ht="30.75" thickBot="1">
      <c r="A155" s="155" t="s">
        <v>260</v>
      </c>
      <c r="B155" s="158">
        <f>B153-B154</f>
        <v>0</v>
      </c>
      <c r="C155" s="158">
        <f>C153-C154</f>
        <v>0</v>
      </c>
      <c r="D155" s="212">
        <f>D153-D154</f>
        <v>0</v>
      </c>
      <c r="E155" s="221">
        <f>D155</f>
        <v>0</v>
      </c>
      <c r="F155" s="158">
        <f>F153-F154</f>
        <v>0</v>
      </c>
      <c r="G155" s="158">
        <f>G153-G154</f>
        <v>0</v>
      </c>
      <c r="H155" s="212">
        <f>H153-H154</f>
        <v>0</v>
      </c>
      <c r="I155" s="221">
        <f>H155</f>
        <v>0</v>
      </c>
      <c r="J155" s="158">
        <f>J153-J154</f>
        <v>0</v>
      </c>
      <c r="K155" s="158">
        <f>K153-K154</f>
        <v>0</v>
      </c>
      <c r="L155" s="212">
        <f>L153-L154</f>
        <v>0</v>
      </c>
      <c r="M155" s="221">
        <f>L155</f>
        <v>0</v>
      </c>
      <c r="N155" s="158">
        <f>N153-N154</f>
        <v>0</v>
      </c>
      <c r="O155" s="158">
        <f>O153-O154</f>
        <v>0</v>
      </c>
      <c r="P155" s="212">
        <f>P153-P154</f>
        <v>0</v>
      </c>
      <c r="Q155" s="221">
        <f>P155</f>
        <v>0</v>
      </c>
      <c r="R155" s="205">
        <f t="shared" si="59"/>
        <v>0</v>
      </c>
      <c r="S155" s="342"/>
    </row>
    <row r="156" spans="1:18" ht="15.75">
      <c r="A156" s="159" t="s">
        <v>103</v>
      </c>
      <c r="B156" s="116"/>
      <c r="C156" s="116"/>
      <c r="D156" s="117"/>
      <c r="E156" s="222"/>
      <c r="F156" s="116"/>
      <c r="G156" s="116"/>
      <c r="H156" s="117"/>
      <c r="I156" s="222"/>
      <c r="J156" s="116"/>
      <c r="K156" s="116"/>
      <c r="L156" s="117"/>
      <c r="M156" s="222"/>
      <c r="N156" s="116"/>
      <c r="O156" s="116"/>
      <c r="P156" s="117"/>
      <c r="Q156" s="222"/>
      <c r="R156" s="205">
        <f t="shared" si="59"/>
        <v>0</v>
      </c>
    </row>
    <row r="157" spans="1:18" ht="31.5">
      <c r="A157" s="160" t="s">
        <v>104</v>
      </c>
      <c r="B157" s="113">
        <f aca="true" t="shared" si="63" ref="B157:Q157">B158+B161+B164</f>
        <v>0</v>
      </c>
      <c r="C157" s="113">
        <f t="shared" si="63"/>
        <v>0</v>
      </c>
      <c r="D157" s="114">
        <f t="shared" si="63"/>
        <v>0</v>
      </c>
      <c r="E157" s="115">
        <f t="shared" si="63"/>
        <v>0</v>
      </c>
      <c r="F157" s="113">
        <f t="shared" si="63"/>
        <v>0</v>
      </c>
      <c r="G157" s="113">
        <f t="shared" si="63"/>
        <v>0</v>
      </c>
      <c r="H157" s="114">
        <f t="shared" si="63"/>
        <v>0</v>
      </c>
      <c r="I157" s="115">
        <f t="shared" si="63"/>
        <v>0</v>
      </c>
      <c r="J157" s="113">
        <f t="shared" si="63"/>
        <v>0</v>
      </c>
      <c r="K157" s="113">
        <f t="shared" si="63"/>
        <v>0</v>
      </c>
      <c r="L157" s="114">
        <f t="shared" si="63"/>
        <v>0</v>
      </c>
      <c r="M157" s="115">
        <f t="shared" si="63"/>
        <v>0</v>
      </c>
      <c r="N157" s="113">
        <f t="shared" si="63"/>
        <v>0</v>
      </c>
      <c r="O157" s="113">
        <f t="shared" si="63"/>
        <v>0</v>
      </c>
      <c r="P157" s="114">
        <f t="shared" si="63"/>
        <v>0</v>
      </c>
      <c r="Q157" s="115">
        <f t="shared" si="63"/>
        <v>0</v>
      </c>
      <c r="R157" s="205">
        <f t="shared" si="59"/>
        <v>0</v>
      </c>
    </row>
    <row r="158" spans="1:18" ht="30">
      <c r="A158" s="161" t="s">
        <v>105</v>
      </c>
      <c r="B158" s="100">
        <f aca="true" t="shared" si="64" ref="B158:Q158">SUM(B159:B160)</f>
        <v>0</v>
      </c>
      <c r="C158" s="100">
        <f t="shared" si="64"/>
        <v>0</v>
      </c>
      <c r="D158" s="101">
        <f t="shared" si="64"/>
        <v>0</v>
      </c>
      <c r="E158" s="118">
        <f t="shared" si="64"/>
        <v>0</v>
      </c>
      <c r="F158" s="100">
        <f t="shared" si="64"/>
        <v>0</v>
      </c>
      <c r="G158" s="100">
        <f t="shared" si="64"/>
        <v>0</v>
      </c>
      <c r="H158" s="101">
        <f t="shared" si="64"/>
        <v>0</v>
      </c>
      <c r="I158" s="118">
        <f t="shared" si="64"/>
        <v>0</v>
      </c>
      <c r="J158" s="100">
        <f t="shared" si="64"/>
        <v>0</v>
      </c>
      <c r="K158" s="100">
        <f t="shared" si="64"/>
        <v>0</v>
      </c>
      <c r="L158" s="101">
        <f t="shared" si="64"/>
        <v>0</v>
      </c>
      <c r="M158" s="118">
        <f t="shared" si="64"/>
        <v>0</v>
      </c>
      <c r="N158" s="100">
        <f t="shared" si="64"/>
        <v>0</v>
      </c>
      <c r="O158" s="100">
        <f t="shared" si="64"/>
        <v>0</v>
      </c>
      <c r="P158" s="101">
        <f t="shared" si="64"/>
        <v>0</v>
      </c>
      <c r="Q158" s="118">
        <f t="shared" si="64"/>
        <v>0</v>
      </c>
      <c r="R158" s="205">
        <f t="shared" si="59"/>
        <v>0</v>
      </c>
    </row>
    <row r="159" spans="1:18" ht="12.75">
      <c r="A159" s="162" t="s">
        <v>106</v>
      </c>
      <c r="B159" s="141"/>
      <c r="C159" s="141"/>
      <c r="D159" s="209"/>
      <c r="E159" s="214">
        <f aca="true" t="shared" si="65" ref="E159:E164">SUM(B159:D159)</f>
        <v>0</v>
      </c>
      <c r="F159" s="141"/>
      <c r="G159" s="141"/>
      <c r="H159" s="209"/>
      <c r="I159" s="214">
        <f>SUM(F159:H159)</f>
        <v>0</v>
      </c>
      <c r="J159" s="141"/>
      <c r="K159" s="141"/>
      <c r="L159" s="209"/>
      <c r="M159" s="214">
        <f>SUM(J159:L159)</f>
        <v>0</v>
      </c>
      <c r="N159" s="141"/>
      <c r="O159" s="141"/>
      <c r="P159" s="209"/>
      <c r="Q159" s="214">
        <f>SUM(N159:P159)</f>
        <v>0</v>
      </c>
      <c r="R159" s="205">
        <f t="shared" si="59"/>
        <v>0</v>
      </c>
    </row>
    <row r="160" spans="1:18" ht="12.75">
      <c r="A160" s="162" t="s">
        <v>107</v>
      </c>
      <c r="B160" s="141"/>
      <c r="C160" s="141"/>
      <c r="D160" s="209"/>
      <c r="E160" s="214">
        <f t="shared" si="65"/>
        <v>0</v>
      </c>
      <c r="F160" s="141"/>
      <c r="G160" s="141"/>
      <c r="H160" s="209"/>
      <c r="I160" s="214">
        <f>SUM(F160:H160)</f>
        <v>0</v>
      </c>
      <c r="J160" s="141"/>
      <c r="K160" s="141"/>
      <c r="L160" s="209"/>
      <c r="M160" s="214">
        <f>SUM(J160:L160)</f>
        <v>0</v>
      </c>
      <c r="N160" s="141"/>
      <c r="O160" s="141"/>
      <c r="P160" s="209"/>
      <c r="Q160" s="214">
        <f>SUM(N160:P160)</f>
        <v>0</v>
      </c>
      <c r="R160" s="205">
        <f t="shared" si="59"/>
        <v>0</v>
      </c>
    </row>
    <row r="161" spans="1:18" ht="15">
      <c r="A161" s="161" t="s">
        <v>108</v>
      </c>
      <c r="B161" s="100">
        <f aca="true" t="shared" si="66" ref="B161:Q161">SUM(B162:B163)</f>
        <v>0</v>
      </c>
      <c r="C161" s="100">
        <f t="shared" si="66"/>
        <v>0</v>
      </c>
      <c r="D161" s="101">
        <f t="shared" si="66"/>
        <v>0</v>
      </c>
      <c r="E161" s="118">
        <f t="shared" si="66"/>
        <v>0</v>
      </c>
      <c r="F161" s="100">
        <f t="shared" si="66"/>
        <v>0</v>
      </c>
      <c r="G161" s="100">
        <f t="shared" si="66"/>
        <v>0</v>
      </c>
      <c r="H161" s="101">
        <f t="shared" si="66"/>
        <v>0</v>
      </c>
      <c r="I161" s="118">
        <f t="shared" si="66"/>
        <v>0</v>
      </c>
      <c r="J161" s="100">
        <f t="shared" si="66"/>
        <v>0</v>
      </c>
      <c r="K161" s="100">
        <f t="shared" si="66"/>
        <v>0</v>
      </c>
      <c r="L161" s="101">
        <f t="shared" si="66"/>
        <v>0</v>
      </c>
      <c r="M161" s="118">
        <f t="shared" si="66"/>
        <v>0</v>
      </c>
      <c r="N161" s="100">
        <f t="shared" si="66"/>
        <v>0</v>
      </c>
      <c r="O161" s="100">
        <f t="shared" si="66"/>
        <v>0</v>
      </c>
      <c r="P161" s="101">
        <f t="shared" si="66"/>
        <v>0</v>
      </c>
      <c r="Q161" s="118">
        <f t="shared" si="66"/>
        <v>0</v>
      </c>
      <c r="R161" s="205">
        <f t="shared" si="59"/>
        <v>0</v>
      </c>
    </row>
    <row r="162" spans="1:18" ht="12.75">
      <c r="A162" s="162" t="s">
        <v>109</v>
      </c>
      <c r="B162" s="141"/>
      <c r="C162" s="141"/>
      <c r="D162" s="209"/>
      <c r="E162" s="214">
        <f t="shared" si="65"/>
        <v>0</v>
      </c>
      <c r="F162" s="141"/>
      <c r="G162" s="141"/>
      <c r="H162" s="209"/>
      <c r="I162" s="214">
        <f>SUM(F162:H162)</f>
        <v>0</v>
      </c>
      <c r="J162" s="141"/>
      <c r="K162" s="141"/>
      <c r="L162" s="209"/>
      <c r="M162" s="214">
        <f>SUM(J162:L162)</f>
        <v>0</v>
      </c>
      <c r="N162" s="141"/>
      <c r="O162" s="141"/>
      <c r="P162" s="209"/>
      <c r="Q162" s="214">
        <f>SUM(N162:P162)</f>
        <v>0</v>
      </c>
      <c r="R162" s="205">
        <f t="shared" si="59"/>
        <v>0</v>
      </c>
    </row>
    <row r="163" spans="1:18" ht="12.75">
      <c r="A163" s="162" t="s">
        <v>110</v>
      </c>
      <c r="B163" s="141"/>
      <c r="C163" s="141"/>
      <c r="D163" s="209"/>
      <c r="E163" s="214">
        <f t="shared" si="65"/>
        <v>0</v>
      </c>
      <c r="F163" s="141"/>
      <c r="G163" s="141"/>
      <c r="H163" s="209"/>
      <c r="I163" s="214">
        <f>SUM(F163:H163)</f>
        <v>0</v>
      </c>
      <c r="J163" s="141"/>
      <c r="K163" s="141"/>
      <c r="L163" s="209"/>
      <c r="M163" s="214">
        <f>SUM(J163:L163)</f>
        <v>0</v>
      </c>
      <c r="N163" s="141"/>
      <c r="O163" s="141"/>
      <c r="P163" s="209"/>
      <c r="Q163" s="214">
        <f>SUM(N163:P163)</f>
        <v>0</v>
      </c>
      <c r="R163" s="205">
        <f t="shared" si="59"/>
        <v>0</v>
      </c>
    </row>
    <row r="164" spans="1:18" ht="30">
      <c r="A164" s="161" t="s">
        <v>111</v>
      </c>
      <c r="B164" s="100"/>
      <c r="C164" s="100"/>
      <c r="D164" s="101"/>
      <c r="E164" s="214">
        <f t="shared" si="65"/>
        <v>0</v>
      </c>
      <c r="F164" s="100"/>
      <c r="G164" s="100"/>
      <c r="H164" s="101"/>
      <c r="I164" s="214">
        <f>SUM(F164:H164)</f>
        <v>0</v>
      </c>
      <c r="J164" s="100"/>
      <c r="K164" s="100"/>
      <c r="L164" s="101"/>
      <c r="M164" s="214">
        <f>SUM(J164:L164)</f>
        <v>0</v>
      </c>
      <c r="N164" s="100"/>
      <c r="O164" s="100"/>
      <c r="P164" s="101"/>
      <c r="Q164" s="214">
        <f>SUM(N164:P164)</f>
        <v>0</v>
      </c>
      <c r="R164" s="205">
        <f t="shared" si="59"/>
        <v>0</v>
      </c>
    </row>
    <row r="165" spans="1:18" ht="31.5">
      <c r="A165" s="160" t="s">
        <v>112</v>
      </c>
      <c r="B165" s="113">
        <f aca="true" t="shared" si="67" ref="B165:Q165">B166+B169+B172+B176</f>
        <v>0</v>
      </c>
      <c r="C165" s="113">
        <f t="shared" si="67"/>
        <v>0</v>
      </c>
      <c r="D165" s="114">
        <f t="shared" si="67"/>
        <v>0</v>
      </c>
      <c r="E165" s="115">
        <f t="shared" si="67"/>
        <v>0</v>
      </c>
      <c r="F165" s="113">
        <f t="shared" si="67"/>
        <v>0</v>
      </c>
      <c r="G165" s="113">
        <f t="shared" si="67"/>
        <v>0</v>
      </c>
      <c r="H165" s="114">
        <f t="shared" si="67"/>
        <v>0</v>
      </c>
      <c r="I165" s="115">
        <f t="shared" si="67"/>
        <v>0</v>
      </c>
      <c r="J165" s="113">
        <f t="shared" si="67"/>
        <v>0</v>
      </c>
      <c r="K165" s="113">
        <f t="shared" si="67"/>
        <v>0</v>
      </c>
      <c r="L165" s="114">
        <f t="shared" si="67"/>
        <v>0</v>
      </c>
      <c r="M165" s="115">
        <f t="shared" si="67"/>
        <v>0</v>
      </c>
      <c r="N165" s="113">
        <f t="shared" si="67"/>
        <v>0</v>
      </c>
      <c r="O165" s="113">
        <f t="shared" si="67"/>
        <v>0</v>
      </c>
      <c r="P165" s="114">
        <f t="shared" si="67"/>
        <v>0</v>
      </c>
      <c r="Q165" s="115">
        <f t="shared" si="67"/>
        <v>0</v>
      </c>
      <c r="R165" s="205">
        <f t="shared" si="59"/>
        <v>0</v>
      </c>
    </row>
    <row r="166" spans="1:18" ht="15">
      <c r="A166" s="161" t="s">
        <v>113</v>
      </c>
      <c r="B166" s="100">
        <f aca="true" t="shared" si="68" ref="B166:Q166">SUM(B167:B168)</f>
        <v>0</v>
      </c>
      <c r="C166" s="100">
        <f t="shared" si="68"/>
        <v>0</v>
      </c>
      <c r="D166" s="101">
        <f t="shared" si="68"/>
        <v>0</v>
      </c>
      <c r="E166" s="118">
        <f t="shared" si="68"/>
        <v>0</v>
      </c>
      <c r="F166" s="100">
        <f t="shared" si="68"/>
        <v>0</v>
      </c>
      <c r="G166" s="100">
        <f t="shared" si="68"/>
        <v>0</v>
      </c>
      <c r="H166" s="101">
        <f t="shared" si="68"/>
        <v>0</v>
      </c>
      <c r="I166" s="118">
        <f t="shared" si="68"/>
        <v>0</v>
      </c>
      <c r="J166" s="100">
        <f t="shared" si="68"/>
        <v>0</v>
      </c>
      <c r="K166" s="100">
        <f t="shared" si="68"/>
        <v>0</v>
      </c>
      <c r="L166" s="101">
        <f t="shared" si="68"/>
        <v>0</v>
      </c>
      <c r="M166" s="118">
        <f t="shared" si="68"/>
        <v>0</v>
      </c>
      <c r="N166" s="100">
        <f t="shared" si="68"/>
        <v>0</v>
      </c>
      <c r="O166" s="100">
        <f t="shared" si="68"/>
        <v>0</v>
      </c>
      <c r="P166" s="101">
        <f t="shared" si="68"/>
        <v>0</v>
      </c>
      <c r="Q166" s="118">
        <f t="shared" si="68"/>
        <v>0</v>
      </c>
      <c r="R166" s="205">
        <f t="shared" si="59"/>
        <v>0</v>
      </c>
    </row>
    <row r="167" spans="1:18" ht="12.75">
      <c r="A167" s="162" t="s">
        <v>114</v>
      </c>
      <c r="B167" s="141"/>
      <c r="C167" s="141"/>
      <c r="D167" s="209"/>
      <c r="E167" s="214">
        <f>SUM(B167:D167)</f>
        <v>0</v>
      </c>
      <c r="F167" s="141"/>
      <c r="G167" s="141"/>
      <c r="H167" s="209"/>
      <c r="I167" s="214">
        <f>SUM(F167:H167)</f>
        <v>0</v>
      </c>
      <c r="J167" s="141"/>
      <c r="K167" s="141"/>
      <c r="L167" s="209"/>
      <c r="M167" s="214">
        <f>SUM(J167:L167)</f>
        <v>0</v>
      </c>
      <c r="N167" s="141"/>
      <c r="O167" s="141"/>
      <c r="P167" s="209"/>
      <c r="Q167" s="214">
        <f>SUM(N167:P167)</f>
        <v>0</v>
      </c>
      <c r="R167" s="205">
        <f t="shared" si="59"/>
        <v>0</v>
      </c>
    </row>
    <row r="168" spans="1:18" ht="12.75">
      <c r="A168" s="162" t="s">
        <v>115</v>
      </c>
      <c r="B168" s="141"/>
      <c r="C168" s="141"/>
      <c r="D168" s="209"/>
      <c r="E168" s="214">
        <f>SUM(B168:D168)</f>
        <v>0</v>
      </c>
      <c r="F168" s="141"/>
      <c r="G168" s="141"/>
      <c r="H168" s="209"/>
      <c r="I168" s="214">
        <f>SUM(F168:H168)</f>
        <v>0</v>
      </c>
      <c r="J168" s="141"/>
      <c r="K168" s="141"/>
      <c r="L168" s="209"/>
      <c r="M168" s="214">
        <f>SUM(J168:L168)</f>
        <v>0</v>
      </c>
      <c r="N168" s="141"/>
      <c r="O168" s="141"/>
      <c r="P168" s="209"/>
      <c r="Q168" s="214">
        <f>SUM(N168:P168)</f>
        <v>0</v>
      </c>
      <c r="R168" s="205">
        <f t="shared" si="59"/>
        <v>0</v>
      </c>
    </row>
    <row r="169" spans="1:18" ht="15">
      <c r="A169" s="161" t="s">
        <v>116</v>
      </c>
      <c r="B169" s="100">
        <f aca="true" t="shared" si="69" ref="B169:Q169">SUM(B170:B171)</f>
        <v>0</v>
      </c>
      <c r="C169" s="100">
        <f t="shared" si="69"/>
        <v>0</v>
      </c>
      <c r="D169" s="101">
        <f t="shared" si="69"/>
        <v>0</v>
      </c>
      <c r="E169" s="118">
        <f t="shared" si="69"/>
        <v>0</v>
      </c>
      <c r="F169" s="100">
        <f t="shared" si="69"/>
        <v>0</v>
      </c>
      <c r="G169" s="100">
        <f t="shared" si="69"/>
        <v>0</v>
      </c>
      <c r="H169" s="101">
        <f t="shared" si="69"/>
        <v>0</v>
      </c>
      <c r="I169" s="118">
        <f t="shared" si="69"/>
        <v>0</v>
      </c>
      <c r="J169" s="100">
        <f t="shared" si="69"/>
        <v>0</v>
      </c>
      <c r="K169" s="100">
        <f t="shared" si="69"/>
        <v>0</v>
      </c>
      <c r="L169" s="101">
        <f t="shared" si="69"/>
        <v>0</v>
      </c>
      <c r="M169" s="118">
        <f t="shared" si="69"/>
        <v>0</v>
      </c>
      <c r="N169" s="100">
        <f t="shared" si="69"/>
        <v>0</v>
      </c>
      <c r="O169" s="100">
        <f t="shared" si="69"/>
        <v>0</v>
      </c>
      <c r="P169" s="101">
        <f t="shared" si="69"/>
        <v>0</v>
      </c>
      <c r="Q169" s="118">
        <f t="shared" si="69"/>
        <v>0</v>
      </c>
      <c r="R169" s="205">
        <f t="shared" si="59"/>
        <v>0</v>
      </c>
    </row>
    <row r="170" spans="1:18" ht="12.75">
      <c r="A170" s="162" t="s">
        <v>117</v>
      </c>
      <c r="B170" s="141"/>
      <c r="C170" s="141"/>
      <c r="D170" s="209"/>
      <c r="E170" s="214">
        <f>SUM(B170:D170)</f>
        <v>0</v>
      </c>
      <c r="F170" s="141"/>
      <c r="G170" s="141"/>
      <c r="H170" s="209"/>
      <c r="I170" s="214">
        <f>SUM(F170:H170)</f>
        <v>0</v>
      </c>
      <c r="J170" s="141"/>
      <c r="K170" s="141"/>
      <c r="L170" s="209"/>
      <c r="M170" s="214">
        <f>SUM(J170:L170)</f>
        <v>0</v>
      </c>
      <c r="N170" s="141"/>
      <c r="O170" s="141"/>
      <c r="P170" s="209"/>
      <c r="Q170" s="214">
        <f>SUM(N170:P170)</f>
        <v>0</v>
      </c>
      <c r="R170" s="205">
        <f t="shared" si="59"/>
        <v>0</v>
      </c>
    </row>
    <row r="171" spans="1:18" ht="12.75">
      <c r="A171" s="162" t="s">
        <v>118</v>
      </c>
      <c r="B171" s="141"/>
      <c r="C171" s="141"/>
      <c r="D171" s="141"/>
      <c r="E171" s="214">
        <f>SUM(B171:D171)</f>
        <v>0</v>
      </c>
      <c r="F171" s="141"/>
      <c r="G171" s="141"/>
      <c r="H171" s="141"/>
      <c r="I171" s="214">
        <f>SUM(F171:H171)</f>
        <v>0</v>
      </c>
      <c r="J171" s="141"/>
      <c r="K171" s="141"/>
      <c r="L171" s="141"/>
      <c r="M171" s="214">
        <f>SUM(J171:L171)</f>
        <v>0</v>
      </c>
      <c r="N171" s="141"/>
      <c r="O171" s="141"/>
      <c r="P171" s="141"/>
      <c r="Q171" s="214">
        <f>SUM(N171:P171)</f>
        <v>0</v>
      </c>
      <c r="R171" s="205">
        <f t="shared" si="59"/>
        <v>0</v>
      </c>
    </row>
    <row r="172" spans="1:18" ht="30">
      <c r="A172" s="161" t="s">
        <v>119</v>
      </c>
      <c r="B172" s="100">
        <f aca="true" t="shared" si="70" ref="B172:Q172">SUM(B173:B175)</f>
        <v>0</v>
      </c>
      <c r="C172" s="100">
        <f t="shared" si="70"/>
        <v>0</v>
      </c>
      <c r="D172" s="101">
        <f t="shared" si="70"/>
        <v>0</v>
      </c>
      <c r="E172" s="118">
        <f t="shared" si="70"/>
        <v>0</v>
      </c>
      <c r="F172" s="100">
        <f t="shared" si="70"/>
        <v>0</v>
      </c>
      <c r="G172" s="100">
        <f t="shared" si="70"/>
        <v>0</v>
      </c>
      <c r="H172" s="101">
        <f t="shared" si="70"/>
        <v>0</v>
      </c>
      <c r="I172" s="118">
        <f t="shared" si="70"/>
        <v>0</v>
      </c>
      <c r="J172" s="100">
        <f t="shared" si="70"/>
        <v>0</v>
      </c>
      <c r="K172" s="100">
        <f t="shared" si="70"/>
        <v>0</v>
      </c>
      <c r="L172" s="101">
        <f t="shared" si="70"/>
        <v>0</v>
      </c>
      <c r="M172" s="118">
        <f t="shared" si="70"/>
        <v>0</v>
      </c>
      <c r="N172" s="100">
        <f t="shared" si="70"/>
        <v>0</v>
      </c>
      <c r="O172" s="100">
        <f t="shared" si="70"/>
        <v>0</v>
      </c>
      <c r="P172" s="101">
        <f t="shared" si="70"/>
        <v>0</v>
      </c>
      <c r="Q172" s="118">
        <f t="shared" si="70"/>
        <v>0</v>
      </c>
      <c r="R172" s="205">
        <f t="shared" si="59"/>
        <v>0</v>
      </c>
    </row>
    <row r="173" spans="1:18" ht="12.75">
      <c r="A173" s="162" t="s">
        <v>120</v>
      </c>
      <c r="B173" s="141"/>
      <c r="C173" s="141"/>
      <c r="D173" s="209"/>
      <c r="E173" s="214">
        <f>SUM(B173:D173)</f>
        <v>0</v>
      </c>
      <c r="F173" s="141"/>
      <c r="G173" s="141"/>
      <c r="H173" s="209"/>
      <c r="I173" s="214">
        <f>SUM(F173:H173)</f>
        <v>0</v>
      </c>
      <c r="J173" s="141"/>
      <c r="K173" s="141"/>
      <c r="L173" s="209"/>
      <c r="M173" s="214">
        <f>SUM(J173:L173)</f>
        <v>0</v>
      </c>
      <c r="N173" s="141"/>
      <c r="O173" s="141"/>
      <c r="P173" s="209"/>
      <c r="Q173" s="214">
        <f>SUM(N173:P173)</f>
        <v>0</v>
      </c>
      <c r="R173" s="205">
        <f t="shared" si="59"/>
        <v>0</v>
      </c>
    </row>
    <row r="174" spans="1:18" ht="25.5">
      <c r="A174" s="162" t="s">
        <v>121</v>
      </c>
      <c r="B174" s="141"/>
      <c r="C174" s="141"/>
      <c r="D174" s="209"/>
      <c r="E174" s="214">
        <f>SUM(B174:D174)</f>
        <v>0</v>
      </c>
      <c r="F174" s="141"/>
      <c r="G174" s="141"/>
      <c r="H174" s="209"/>
      <c r="I174" s="214">
        <f>SUM(F174:H174)</f>
        <v>0</v>
      </c>
      <c r="J174" s="141"/>
      <c r="K174" s="141"/>
      <c r="L174" s="209"/>
      <c r="M174" s="214">
        <f>SUM(J174:L174)</f>
        <v>0</v>
      </c>
      <c r="N174" s="141"/>
      <c r="O174" s="141"/>
      <c r="P174" s="209"/>
      <c r="Q174" s="214">
        <f>SUM(N174:P174)</f>
        <v>0</v>
      </c>
      <c r="R174" s="205">
        <f t="shared" si="59"/>
        <v>0</v>
      </c>
    </row>
    <row r="175" spans="1:18" ht="25.5">
      <c r="A175" s="162" t="s">
        <v>122</v>
      </c>
      <c r="B175" s="141"/>
      <c r="C175" s="141"/>
      <c r="D175" s="209"/>
      <c r="E175" s="214">
        <f>SUM(B175:D175)</f>
        <v>0</v>
      </c>
      <c r="F175" s="141"/>
      <c r="G175" s="141"/>
      <c r="H175" s="209"/>
      <c r="I175" s="214">
        <f>SUM(F175:H175)</f>
        <v>0</v>
      </c>
      <c r="J175" s="141"/>
      <c r="K175" s="141"/>
      <c r="L175" s="209"/>
      <c r="M175" s="214">
        <f>SUM(J175:L175)</f>
        <v>0</v>
      </c>
      <c r="N175" s="141"/>
      <c r="O175" s="141"/>
      <c r="P175" s="209"/>
      <c r="Q175" s="214">
        <f>SUM(N175:P175)</f>
        <v>0</v>
      </c>
      <c r="R175" s="205">
        <f t="shared" si="59"/>
        <v>0</v>
      </c>
    </row>
    <row r="176" spans="1:18" ht="30">
      <c r="A176" s="161" t="s">
        <v>123</v>
      </c>
      <c r="B176" s="100"/>
      <c r="C176" s="100"/>
      <c r="D176" s="101"/>
      <c r="E176" s="214">
        <f>SUM(B176:D176)</f>
        <v>0</v>
      </c>
      <c r="F176" s="100"/>
      <c r="G176" s="100"/>
      <c r="H176" s="101"/>
      <c r="I176" s="214">
        <f>SUM(F176:H176)</f>
        <v>0</v>
      </c>
      <c r="J176" s="100"/>
      <c r="K176" s="100"/>
      <c r="L176" s="101"/>
      <c r="M176" s="214">
        <f>SUM(J176:L176)</f>
        <v>0</v>
      </c>
      <c r="N176" s="100"/>
      <c r="O176" s="100"/>
      <c r="P176" s="101"/>
      <c r="Q176" s="214">
        <f>SUM(N176:P176)</f>
        <v>0</v>
      </c>
      <c r="R176" s="205">
        <f t="shared" si="59"/>
        <v>0</v>
      </c>
    </row>
    <row r="177" spans="1:18" ht="15">
      <c r="A177" s="163" t="s">
        <v>124</v>
      </c>
      <c r="B177" s="113">
        <f aca="true" t="shared" si="71" ref="B177:Q177">B157-B165</f>
        <v>0</v>
      </c>
      <c r="C177" s="113">
        <f t="shared" si="71"/>
        <v>0</v>
      </c>
      <c r="D177" s="114">
        <f t="shared" si="71"/>
        <v>0</v>
      </c>
      <c r="E177" s="115">
        <f t="shared" si="71"/>
        <v>0</v>
      </c>
      <c r="F177" s="113">
        <f t="shared" si="71"/>
        <v>0</v>
      </c>
      <c r="G177" s="113">
        <f t="shared" si="71"/>
        <v>0</v>
      </c>
      <c r="H177" s="114">
        <f t="shared" si="71"/>
        <v>0</v>
      </c>
      <c r="I177" s="115">
        <f t="shared" si="71"/>
        <v>0</v>
      </c>
      <c r="J177" s="113">
        <f t="shared" si="71"/>
        <v>0</v>
      </c>
      <c r="K177" s="113">
        <f t="shared" si="71"/>
        <v>0</v>
      </c>
      <c r="L177" s="114">
        <f t="shared" si="71"/>
        <v>0</v>
      </c>
      <c r="M177" s="115">
        <f t="shared" si="71"/>
        <v>0</v>
      </c>
      <c r="N177" s="113">
        <f t="shared" si="71"/>
        <v>0</v>
      </c>
      <c r="O177" s="113">
        <f t="shared" si="71"/>
        <v>0</v>
      </c>
      <c r="P177" s="114">
        <f t="shared" si="71"/>
        <v>0</v>
      </c>
      <c r="Q177" s="115">
        <f t="shared" si="71"/>
        <v>0</v>
      </c>
      <c r="R177" s="205">
        <f t="shared" si="59"/>
        <v>0</v>
      </c>
    </row>
    <row r="178" spans="1:18" ht="30.75" thickBot="1">
      <c r="A178" s="155" t="s">
        <v>125</v>
      </c>
      <c r="B178" s="110">
        <f aca="true" t="shared" si="72" ref="B178:Q178">B177</f>
        <v>0</v>
      </c>
      <c r="C178" s="110">
        <f t="shared" si="72"/>
        <v>0</v>
      </c>
      <c r="D178" s="111">
        <f t="shared" si="72"/>
        <v>0</v>
      </c>
      <c r="E178" s="112">
        <f t="shared" si="72"/>
        <v>0</v>
      </c>
      <c r="F178" s="110">
        <f t="shared" si="72"/>
        <v>0</v>
      </c>
      <c r="G178" s="110">
        <f t="shared" si="72"/>
        <v>0</v>
      </c>
      <c r="H178" s="111">
        <f t="shared" si="72"/>
        <v>0</v>
      </c>
      <c r="I178" s="112">
        <f t="shared" si="72"/>
        <v>0</v>
      </c>
      <c r="J178" s="110">
        <f t="shared" si="72"/>
        <v>0</v>
      </c>
      <c r="K178" s="110">
        <f t="shared" si="72"/>
        <v>0</v>
      </c>
      <c r="L178" s="111">
        <f t="shared" si="72"/>
        <v>0</v>
      </c>
      <c r="M178" s="112">
        <f t="shared" si="72"/>
        <v>0</v>
      </c>
      <c r="N178" s="110">
        <f t="shared" si="72"/>
        <v>0</v>
      </c>
      <c r="O178" s="110">
        <f t="shared" si="72"/>
        <v>0</v>
      </c>
      <c r="P178" s="111">
        <f t="shared" si="72"/>
        <v>0</v>
      </c>
      <c r="Q178" s="112">
        <f t="shared" si="72"/>
        <v>0</v>
      </c>
      <c r="R178" s="205">
        <f t="shared" si="59"/>
        <v>0</v>
      </c>
    </row>
    <row r="179" spans="1:18" ht="31.5">
      <c r="A179" s="159" t="s">
        <v>126</v>
      </c>
      <c r="B179" s="116"/>
      <c r="C179" s="116"/>
      <c r="D179" s="117"/>
      <c r="E179" s="222"/>
      <c r="F179" s="116"/>
      <c r="G179" s="116"/>
      <c r="H179" s="117"/>
      <c r="I179" s="222"/>
      <c r="J179" s="116"/>
      <c r="K179" s="116"/>
      <c r="L179" s="117"/>
      <c r="M179" s="222"/>
      <c r="N179" s="116"/>
      <c r="O179" s="116"/>
      <c r="P179" s="117"/>
      <c r="Q179" s="222"/>
      <c r="R179" s="205">
        <f t="shared" si="59"/>
        <v>0</v>
      </c>
    </row>
    <row r="180" spans="1:18" ht="31.5">
      <c r="A180" s="160" t="s">
        <v>127</v>
      </c>
      <c r="B180" s="113">
        <f aca="true" t="shared" si="73" ref="B180:Q180">B181+B187+B188+B192</f>
        <v>0</v>
      </c>
      <c r="C180" s="113">
        <f t="shared" si="73"/>
        <v>0</v>
      </c>
      <c r="D180" s="114">
        <f t="shared" si="73"/>
        <v>0</v>
      </c>
      <c r="E180" s="115">
        <f t="shared" si="73"/>
        <v>0</v>
      </c>
      <c r="F180" s="113">
        <f t="shared" si="73"/>
        <v>0</v>
      </c>
      <c r="G180" s="113">
        <f t="shared" si="73"/>
        <v>0</v>
      </c>
      <c r="H180" s="114">
        <f t="shared" si="73"/>
        <v>0</v>
      </c>
      <c r="I180" s="115">
        <f t="shared" si="73"/>
        <v>0</v>
      </c>
      <c r="J180" s="113">
        <f t="shared" si="73"/>
        <v>0</v>
      </c>
      <c r="K180" s="113">
        <f t="shared" si="73"/>
        <v>0</v>
      </c>
      <c r="L180" s="114">
        <f t="shared" si="73"/>
        <v>0</v>
      </c>
      <c r="M180" s="115">
        <f t="shared" si="73"/>
        <v>0</v>
      </c>
      <c r="N180" s="113">
        <f t="shared" si="73"/>
        <v>0</v>
      </c>
      <c r="O180" s="113">
        <f t="shared" si="73"/>
        <v>0</v>
      </c>
      <c r="P180" s="114">
        <f t="shared" si="73"/>
        <v>0</v>
      </c>
      <c r="Q180" s="115">
        <f t="shared" si="73"/>
        <v>0</v>
      </c>
      <c r="R180" s="205">
        <f t="shared" si="59"/>
        <v>0</v>
      </c>
    </row>
    <row r="181" spans="1:18" ht="15">
      <c r="A181" s="164" t="s">
        <v>128</v>
      </c>
      <c r="B181" s="104">
        <f aca="true" t="shared" si="74" ref="B181:Q181">B182+B183+B186</f>
        <v>0</v>
      </c>
      <c r="C181" s="104">
        <f t="shared" si="74"/>
        <v>0</v>
      </c>
      <c r="D181" s="105">
        <f t="shared" si="74"/>
        <v>0</v>
      </c>
      <c r="E181" s="119">
        <f t="shared" si="74"/>
        <v>0</v>
      </c>
      <c r="F181" s="104">
        <f t="shared" si="74"/>
        <v>0</v>
      </c>
      <c r="G181" s="104">
        <f t="shared" si="74"/>
        <v>0</v>
      </c>
      <c r="H181" s="105">
        <f t="shared" si="74"/>
        <v>0</v>
      </c>
      <c r="I181" s="119">
        <f t="shared" si="74"/>
        <v>0</v>
      </c>
      <c r="J181" s="104">
        <f t="shared" si="74"/>
        <v>0</v>
      </c>
      <c r="K181" s="104">
        <f t="shared" si="74"/>
        <v>0</v>
      </c>
      <c r="L181" s="105">
        <f t="shared" si="74"/>
        <v>0</v>
      </c>
      <c r="M181" s="119">
        <f t="shared" si="74"/>
        <v>0</v>
      </c>
      <c r="N181" s="104">
        <f t="shared" si="74"/>
        <v>0</v>
      </c>
      <c r="O181" s="104">
        <f t="shared" si="74"/>
        <v>0</v>
      </c>
      <c r="P181" s="105">
        <f t="shared" si="74"/>
        <v>0</v>
      </c>
      <c r="Q181" s="119">
        <f t="shared" si="74"/>
        <v>0</v>
      </c>
      <c r="R181" s="205">
        <f t="shared" si="59"/>
        <v>0</v>
      </c>
    </row>
    <row r="182" spans="1:18" ht="15">
      <c r="A182" s="161" t="s">
        <v>129</v>
      </c>
      <c r="B182" s="100"/>
      <c r="C182" s="100"/>
      <c r="D182" s="101"/>
      <c r="E182" s="214">
        <f>SUM(B182:D182)</f>
        <v>0</v>
      </c>
      <c r="F182" s="100"/>
      <c r="G182" s="100"/>
      <c r="H182" s="101"/>
      <c r="I182" s="214">
        <f>SUM(F182:H182)</f>
        <v>0</v>
      </c>
      <c r="J182" s="100"/>
      <c r="K182" s="100"/>
      <c r="L182" s="101"/>
      <c r="M182" s="214">
        <f>SUM(J182:L182)</f>
        <v>0</v>
      </c>
      <c r="N182" s="100"/>
      <c r="O182" s="100"/>
      <c r="P182" s="101"/>
      <c r="Q182" s="214">
        <f>SUM(N182:P182)</f>
        <v>0</v>
      </c>
      <c r="R182" s="205">
        <f t="shared" si="59"/>
        <v>0</v>
      </c>
    </row>
    <row r="183" spans="1:18" ht="15">
      <c r="A183" s="161" t="s">
        <v>130</v>
      </c>
      <c r="B183" s="100">
        <f aca="true" t="shared" si="75" ref="B183:Q183">SUM(B184:B185)</f>
        <v>0</v>
      </c>
      <c r="C183" s="100">
        <f t="shared" si="75"/>
        <v>0</v>
      </c>
      <c r="D183" s="101">
        <f t="shared" si="75"/>
        <v>0</v>
      </c>
      <c r="E183" s="118">
        <f t="shared" si="75"/>
        <v>0</v>
      </c>
      <c r="F183" s="100">
        <f t="shared" si="75"/>
        <v>0</v>
      </c>
      <c r="G183" s="100">
        <f t="shared" si="75"/>
        <v>0</v>
      </c>
      <c r="H183" s="101">
        <f t="shared" si="75"/>
        <v>0</v>
      </c>
      <c r="I183" s="118">
        <f t="shared" si="75"/>
        <v>0</v>
      </c>
      <c r="J183" s="100">
        <f t="shared" si="75"/>
        <v>0</v>
      </c>
      <c r="K183" s="100">
        <f t="shared" si="75"/>
        <v>0</v>
      </c>
      <c r="L183" s="101">
        <f t="shared" si="75"/>
        <v>0</v>
      </c>
      <c r="M183" s="118">
        <f t="shared" si="75"/>
        <v>0</v>
      </c>
      <c r="N183" s="100">
        <f t="shared" si="75"/>
        <v>0</v>
      </c>
      <c r="O183" s="100">
        <f t="shared" si="75"/>
        <v>0</v>
      </c>
      <c r="P183" s="101">
        <f t="shared" si="75"/>
        <v>0</v>
      </c>
      <c r="Q183" s="118">
        <f t="shared" si="75"/>
        <v>0</v>
      </c>
      <c r="R183" s="205">
        <f t="shared" si="59"/>
        <v>0</v>
      </c>
    </row>
    <row r="184" spans="1:18" ht="12.75">
      <c r="A184" s="162" t="s">
        <v>131</v>
      </c>
      <c r="B184" s="141"/>
      <c r="C184" s="141"/>
      <c r="D184" s="209"/>
      <c r="E184" s="214">
        <f>SUM(B184:D184)</f>
        <v>0</v>
      </c>
      <c r="F184" s="141"/>
      <c r="G184" s="141"/>
      <c r="H184" s="209"/>
      <c r="I184" s="214">
        <f>SUM(F184:H184)</f>
        <v>0</v>
      </c>
      <c r="J184" s="141"/>
      <c r="K184" s="141"/>
      <c r="L184" s="209"/>
      <c r="M184" s="214">
        <f>SUM(J184:L184)</f>
        <v>0</v>
      </c>
      <c r="N184" s="141"/>
      <c r="O184" s="141"/>
      <c r="P184" s="209"/>
      <c r="Q184" s="214">
        <f>SUM(N184:P184)</f>
        <v>0</v>
      </c>
      <c r="R184" s="205">
        <f t="shared" si="59"/>
        <v>0</v>
      </c>
    </row>
    <row r="185" spans="1:18" ht="12.75">
      <c r="A185" s="162" t="s">
        <v>132</v>
      </c>
      <c r="B185" s="141"/>
      <c r="C185" s="141"/>
      <c r="D185" s="209"/>
      <c r="E185" s="214">
        <f>SUM(B185:D185)</f>
        <v>0</v>
      </c>
      <c r="F185" s="141"/>
      <c r="G185" s="141"/>
      <c r="H185" s="209"/>
      <c r="I185" s="214">
        <f>SUM(F185:H185)</f>
        <v>0</v>
      </c>
      <c r="J185" s="141"/>
      <c r="K185" s="141"/>
      <c r="L185" s="209"/>
      <c r="M185" s="214">
        <f>SUM(J185:L185)</f>
        <v>0</v>
      </c>
      <c r="N185" s="141"/>
      <c r="O185" s="141"/>
      <c r="P185" s="209"/>
      <c r="Q185" s="214">
        <f>SUM(N185:P185)</f>
        <v>0</v>
      </c>
      <c r="R185" s="205">
        <f t="shared" si="59"/>
        <v>0</v>
      </c>
    </row>
    <row r="186" spans="1:18" ht="30">
      <c r="A186" s="161" t="s">
        <v>133</v>
      </c>
      <c r="B186" s="100"/>
      <c r="C186" s="100"/>
      <c r="D186" s="101"/>
      <c r="E186" s="214">
        <f>SUM(B186:D186)</f>
        <v>0</v>
      </c>
      <c r="F186" s="100"/>
      <c r="G186" s="100"/>
      <c r="H186" s="101"/>
      <c r="I186" s="214">
        <f>SUM(F186:H186)</f>
        <v>0</v>
      </c>
      <c r="J186" s="100"/>
      <c r="K186" s="100"/>
      <c r="L186" s="101"/>
      <c r="M186" s="214">
        <f>SUM(J186:L186)</f>
        <v>0</v>
      </c>
      <c r="N186" s="100"/>
      <c r="O186" s="100"/>
      <c r="P186" s="101"/>
      <c r="Q186" s="214">
        <f>SUM(N186:P186)</f>
        <v>0</v>
      </c>
      <c r="R186" s="205">
        <f t="shared" si="59"/>
        <v>0</v>
      </c>
    </row>
    <row r="187" spans="1:18" ht="15">
      <c r="A187" s="164" t="s">
        <v>134</v>
      </c>
      <c r="B187" s="104"/>
      <c r="C187" s="104"/>
      <c r="D187" s="105"/>
      <c r="E187" s="216">
        <f>SUM(B187:D187)</f>
        <v>0</v>
      </c>
      <c r="F187" s="104"/>
      <c r="G187" s="104"/>
      <c r="H187" s="105"/>
      <c r="I187" s="216">
        <f>SUM(F187:H187)</f>
        <v>0</v>
      </c>
      <c r="J187" s="104"/>
      <c r="K187" s="104"/>
      <c r="L187" s="105"/>
      <c r="M187" s="216">
        <f>SUM(J187:L187)</f>
        <v>0</v>
      </c>
      <c r="N187" s="104"/>
      <c r="O187" s="104"/>
      <c r="P187" s="105"/>
      <c r="Q187" s="216">
        <f>SUM(N187:P187)</f>
        <v>0</v>
      </c>
      <c r="R187" s="205">
        <f t="shared" si="59"/>
        <v>0</v>
      </c>
    </row>
    <row r="188" spans="1:18" ht="15">
      <c r="A188" s="164" t="s">
        <v>135</v>
      </c>
      <c r="B188" s="104">
        <f aca="true" t="shared" si="76" ref="B188:Q188">SUM(B189:B191)</f>
        <v>0</v>
      </c>
      <c r="C188" s="104">
        <f t="shared" si="76"/>
        <v>0</v>
      </c>
      <c r="D188" s="105">
        <f t="shared" si="76"/>
        <v>0</v>
      </c>
      <c r="E188" s="119">
        <f t="shared" si="76"/>
        <v>0</v>
      </c>
      <c r="F188" s="104">
        <f t="shared" si="76"/>
        <v>0</v>
      </c>
      <c r="G188" s="104">
        <f t="shared" si="76"/>
        <v>0</v>
      </c>
      <c r="H188" s="105">
        <f t="shared" si="76"/>
        <v>0</v>
      </c>
      <c r="I188" s="119">
        <f t="shared" si="76"/>
        <v>0</v>
      </c>
      <c r="J188" s="104">
        <f t="shared" si="76"/>
        <v>0</v>
      </c>
      <c r="K188" s="104">
        <f t="shared" si="76"/>
        <v>0</v>
      </c>
      <c r="L188" s="105">
        <f t="shared" si="76"/>
        <v>0</v>
      </c>
      <c r="M188" s="119">
        <f t="shared" si="76"/>
        <v>0</v>
      </c>
      <c r="N188" s="104">
        <f t="shared" si="76"/>
        <v>0</v>
      </c>
      <c r="O188" s="104">
        <f t="shared" si="76"/>
        <v>0</v>
      </c>
      <c r="P188" s="105">
        <f t="shared" si="76"/>
        <v>0</v>
      </c>
      <c r="Q188" s="119">
        <f t="shared" si="76"/>
        <v>0</v>
      </c>
      <c r="R188" s="205">
        <f t="shared" si="59"/>
        <v>0</v>
      </c>
    </row>
    <row r="189" spans="1:18" ht="12.75" hidden="1">
      <c r="A189" s="162" t="s">
        <v>136</v>
      </c>
      <c r="B189" s="141"/>
      <c r="C189" s="141"/>
      <c r="D189" s="209"/>
      <c r="E189" s="214">
        <f>SUM(B189:D189)</f>
        <v>0</v>
      </c>
      <c r="F189" s="141"/>
      <c r="G189" s="141"/>
      <c r="H189" s="209"/>
      <c r="I189" s="214">
        <f>SUM(F189:H189)</f>
        <v>0</v>
      </c>
      <c r="J189" s="141"/>
      <c r="K189" s="141"/>
      <c r="L189" s="209"/>
      <c r="M189" s="214">
        <f>SUM(J189:L189)</f>
        <v>0</v>
      </c>
      <c r="N189" s="141"/>
      <c r="O189" s="141"/>
      <c r="P189" s="209"/>
      <c r="Q189" s="214">
        <f>SUM(N189:P189)</f>
        <v>0</v>
      </c>
      <c r="R189" s="205">
        <f t="shared" si="59"/>
        <v>0</v>
      </c>
    </row>
    <row r="190" spans="1:18" ht="12.75" hidden="1">
      <c r="A190" s="162" t="s">
        <v>137</v>
      </c>
      <c r="B190" s="141"/>
      <c r="C190" s="141"/>
      <c r="D190" s="209"/>
      <c r="E190" s="214">
        <f>SUM(B190:D190)</f>
        <v>0</v>
      </c>
      <c r="F190" s="141"/>
      <c r="G190" s="141"/>
      <c r="H190" s="209"/>
      <c r="I190" s="214">
        <f>SUM(F190:H190)</f>
        <v>0</v>
      </c>
      <c r="J190" s="141"/>
      <c r="K190" s="141"/>
      <c r="L190" s="209"/>
      <c r="M190" s="214">
        <f>SUM(J190:L190)</f>
        <v>0</v>
      </c>
      <c r="N190" s="141"/>
      <c r="O190" s="141"/>
      <c r="P190" s="209"/>
      <c r="Q190" s="214">
        <f>SUM(N190:P190)</f>
        <v>0</v>
      </c>
      <c r="R190" s="205">
        <f t="shared" si="59"/>
        <v>0</v>
      </c>
    </row>
    <row r="191" spans="1:18" ht="12.75" hidden="1">
      <c r="A191" s="162" t="s">
        <v>138</v>
      </c>
      <c r="B191" s="141"/>
      <c r="C191" s="141"/>
      <c r="D191" s="209"/>
      <c r="E191" s="214">
        <f>SUM(B191:D191)</f>
        <v>0</v>
      </c>
      <c r="F191" s="141"/>
      <c r="G191" s="141"/>
      <c r="H191" s="209"/>
      <c r="I191" s="214">
        <f>SUM(F191:H191)</f>
        <v>0</v>
      </c>
      <c r="J191" s="141"/>
      <c r="K191" s="141"/>
      <c r="L191" s="209"/>
      <c r="M191" s="214">
        <f>SUM(J191:L191)</f>
        <v>0</v>
      </c>
      <c r="N191" s="141"/>
      <c r="O191" s="141"/>
      <c r="P191" s="209"/>
      <c r="Q191" s="214">
        <f>SUM(N191:P191)</f>
        <v>0</v>
      </c>
      <c r="R191" s="205">
        <f t="shared" si="59"/>
        <v>0</v>
      </c>
    </row>
    <row r="192" spans="1:18" ht="30" collapsed="1">
      <c r="A192" s="164" t="s">
        <v>139</v>
      </c>
      <c r="B192" s="104"/>
      <c r="C192" s="104"/>
      <c r="D192" s="105"/>
      <c r="E192" s="216"/>
      <c r="F192" s="104"/>
      <c r="G192" s="104"/>
      <c r="H192" s="105"/>
      <c r="I192" s="216"/>
      <c r="J192" s="104"/>
      <c r="K192" s="104"/>
      <c r="L192" s="105"/>
      <c r="M192" s="216"/>
      <c r="N192" s="104"/>
      <c r="O192" s="104"/>
      <c r="P192" s="105"/>
      <c r="Q192" s="216"/>
      <c r="R192" s="205">
        <f t="shared" si="59"/>
        <v>0</v>
      </c>
    </row>
    <row r="193" spans="1:18" ht="31.5">
      <c r="A193" s="160" t="s">
        <v>140</v>
      </c>
      <c r="B193" s="113">
        <f aca="true" t="shared" si="77" ref="B193:Q193">SUM(B194:B205)</f>
        <v>0</v>
      </c>
      <c r="C193" s="113">
        <f t="shared" si="77"/>
        <v>0</v>
      </c>
      <c r="D193" s="114">
        <f t="shared" si="77"/>
        <v>0</v>
      </c>
      <c r="E193" s="115">
        <f t="shared" si="77"/>
        <v>0</v>
      </c>
      <c r="F193" s="113">
        <f t="shared" si="77"/>
        <v>0</v>
      </c>
      <c r="G193" s="113">
        <f t="shared" si="77"/>
        <v>0</v>
      </c>
      <c r="H193" s="114">
        <f t="shared" si="77"/>
        <v>0</v>
      </c>
      <c r="I193" s="115">
        <f t="shared" si="77"/>
        <v>0</v>
      </c>
      <c r="J193" s="113">
        <f t="shared" si="77"/>
        <v>0</v>
      </c>
      <c r="K193" s="113">
        <f t="shared" si="77"/>
        <v>0</v>
      </c>
      <c r="L193" s="114">
        <f t="shared" si="77"/>
        <v>0</v>
      </c>
      <c r="M193" s="115">
        <f t="shared" si="77"/>
        <v>0</v>
      </c>
      <c r="N193" s="113">
        <f t="shared" si="77"/>
        <v>0</v>
      </c>
      <c r="O193" s="113">
        <f t="shared" si="77"/>
        <v>0</v>
      </c>
      <c r="P193" s="114">
        <f t="shared" si="77"/>
        <v>0</v>
      </c>
      <c r="Q193" s="115">
        <f t="shared" si="77"/>
        <v>0</v>
      </c>
      <c r="R193" s="205">
        <f t="shared" si="59"/>
        <v>0</v>
      </c>
    </row>
    <row r="194" spans="1:18" ht="14.25">
      <c r="A194" s="165" t="s">
        <v>141</v>
      </c>
      <c r="B194" s="141">
        <f>'Инвест. смета'!B6</f>
        <v>0</v>
      </c>
      <c r="C194" s="141">
        <f>'Инвест. смета'!C6</f>
        <v>0</v>
      </c>
      <c r="D194" s="141">
        <f>'Инвест. смета'!D6</f>
        <v>0</v>
      </c>
      <c r="E194" s="214">
        <f aca="true" t="shared" si="78" ref="E194:E205">SUM(B194:D194)</f>
        <v>0</v>
      </c>
      <c r="F194" s="141">
        <f>'Инвест. смета'!F6</f>
        <v>0</v>
      </c>
      <c r="G194" s="141">
        <f>'Инвест. смета'!G6</f>
        <v>0</v>
      </c>
      <c r="H194" s="141">
        <f>'Инвест. смета'!H6</f>
        <v>0</v>
      </c>
      <c r="I194" s="214">
        <f aca="true" t="shared" si="79" ref="I194:I205">SUM(F194:H194)</f>
        <v>0</v>
      </c>
      <c r="J194" s="141">
        <f>'Инвест. смета'!J6</f>
        <v>0</v>
      </c>
      <c r="K194" s="141">
        <f>'Инвест. смета'!K6</f>
        <v>0</v>
      </c>
      <c r="L194" s="141">
        <f>'Инвест. смета'!L6</f>
        <v>0</v>
      </c>
      <c r="M194" s="214">
        <f aca="true" t="shared" si="80" ref="M194:M205">SUM(J194:L194)</f>
        <v>0</v>
      </c>
      <c r="N194" s="141">
        <f>'Инвест. смета'!N6</f>
        <v>0</v>
      </c>
      <c r="O194" s="141">
        <f>'Инвест. смета'!O6</f>
        <v>0</v>
      </c>
      <c r="P194" s="141">
        <f>'Инвест. смета'!P6</f>
        <v>0</v>
      </c>
      <c r="Q194" s="214">
        <f aca="true" t="shared" si="81" ref="Q194:Q205">SUM(N194:P194)</f>
        <v>0</v>
      </c>
      <c r="R194" s="205">
        <f t="shared" si="59"/>
        <v>0</v>
      </c>
    </row>
    <row r="195" spans="1:18" ht="14.25">
      <c r="A195" s="165" t="s">
        <v>142</v>
      </c>
      <c r="B195" s="141">
        <f>'Инвест. смета'!B9</f>
        <v>0</v>
      </c>
      <c r="C195" s="141">
        <f>'Инвест. смета'!C9</f>
        <v>0</v>
      </c>
      <c r="D195" s="141">
        <f>'Инвест. смета'!D9</f>
        <v>0</v>
      </c>
      <c r="E195" s="214">
        <f t="shared" si="78"/>
        <v>0</v>
      </c>
      <c r="F195" s="141">
        <f>'Инвест. смета'!F9</f>
        <v>0</v>
      </c>
      <c r="G195" s="141">
        <f>'Инвест. смета'!G9</f>
        <v>0</v>
      </c>
      <c r="H195" s="141">
        <f>'Инвест. смета'!H9</f>
        <v>0</v>
      </c>
      <c r="I195" s="214">
        <f t="shared" si="79"/>
        <v>0</v>
      </c>
      <c r="J195" s="141">
        <f>'Инвест. смета'!J9</f>
        <v>0</v>
      </c>
      <c r="K195" s="141">
        <f>'Инвест. смета'!K9</f>
        <v>0</v>
      </c>
      <c r="L195" s="141">
        <f>'Инвест. смета'!L9</f>
        <v>0</v>
      </c>
      <c r="M195" s="214">
        <f t="shared" si="80"/>
        <v>0</v>
      </c>
      <c r="N195" s="141">
        <f>'Инвест. смета'!N9</f>
        <v>0</v>
      </c>
      <c r="O195" s="141">
        <f>'Инвест. смета'!O9</f>
        <v>0</v>
      </c>
      <c r="P195" s="141">
        <f>'Инвест. смета'!P9</f>
        <v>0</v>
      </c>
      <c r="Q195" s="214">
        <f t="shared" si="81"/>
        <v>0</v>
      </c>
      <c r="R195" s="205">
        <f t="shared" si="59"/>
        <v>0</v>
      </c>
    </row>
    <row r="196" spans="1:18" ht="14.25">
      <c r="A196" s="165" t="s">
        <v>143</v>
      </c>
      <c r="B196" s="141">
        <f>'Инвест. смета'!B12</f>
        <v>0</v>
      </c>
      <c r="C196" s="141">
        <f>'Инвест. смета'!C12</f>
        <v>0</v>
      </c>
      <c r="D196" s="141">
        <f>'Инвест. смета'!D12</f>
        <v>0</v>
      </c>
      <c r="E196" s="214">
        <f t="shared" si="78"/>
        <v>0</v>
      </c>
      <c r="F196" s="141">
        <f>'Инвест. смета'!F12</f>
        <v>0</v>
      </c>
      <c r="G196" s="141">
        <f>'Инвест. смета'!G12</f>
        <v>0</v>
      </c>
      <c r="H196" s="141">
        <f>'Инвест. смета'!H12</f>
        <v>0</v>
      </c>
      <c r="I196" s="214">
        <f t="shared" si="79"/>
        <v>0</v>
      </c>
      <c r="J196" s="141">
        <f>'Инвест. смета'!J12</f>
        <v>0</v>
      </c>
      <c r="K196" s="141">
        <f>'Инвест. смета'!K12</f>
        <v>0</v>
      </c>
      <c r="L196" s="141">
        <f>'Инвест. смета'!L12</f>
        <v>0</v>
      </c>
      <c r="M196" s="214">
        <f t="shared" si="80"/>
        <v>0</v>
      </c>
      <c r="N196" s="141">
        <f>'Инвест. смета'!N12</f>
        <v>0</v>
      </c>
      <c r="O196" s="141">
        <f>'Инвест. смета'!O12</f>
        <v>0</v>
      </c>
      <c r="P196" s="141">
        <f>'Инвест. смета'!P12</f>
        <v>0</v>
      </c>
      <c r="Q196" s="214">
        <f t="shared" si="81"/>
        <v>0</v>
      </c>
      <c r="R196" s="205">
        <f t="shared" si="59"/>
        <v>0</v>
      </c>
    </row>
    <row r="197" spans="1:18" ht="28.5">
      <c r="A197" s="165" t="s">
        <v>144</v>
      </c>
      <c r="B197" s="141">
        <f>'Инвест. смета'!B18</f>
        <v>0</v>
      </c>
      <c r="C197" s="141">
        <f>'Инвест. смета'!C18</f>
        <v>0</v>
      </c>
      <c r="D197" s="141">
        <f>'Инвест. смета'!D18</f>
        <v>0</v>
      </c>
      <c r="E197" s="214">
        <f t="shared" si="78"/>
        <v>0</v>
      </c>
      <c r="F197" s="141">
        <f>'Инвест. смета'!F18</f>
        <v>0</v>
      </c>
      <c r="G197" s="141">
        <f>'Инвест. смета'!G18</f>
        <v>0</v>
      </c>
      <c r="H197" s="141">
        <f>'Инвест. смета'!H18</f>
        <v>0</v>
      </c>
      <c r="I197" s="214">
        <f t="shared" si="79"/>
        <v>0</v>
      </c>
      <c r="J197" s="141">
        <f>'Инвест. смета'!J18</f>
        <v>0</v>
      </c>
      <c r="K197" s="141">
        <f>'Инвест. смета'!K18</f>
        <v>0</v>
      </c>
      <c r="L197" s="141">
        <f>'Инвест. смета'!L18</f>
        <v>0</v>
      </c>
      <c r="M197" s="214">
        <f t="shared" si="80"/>
        <v>0</v>
      </c>
      <c r="N197" s="141">
        <f>'Инвест. смета'!N18</f>
        <v>0</v>
      </c>
      <c r="O197" s="141">
        <f>'Инвест. смета'!O18</f>
        <v>0</v>
      </c>
      <c r="P197" s="141">
        <f>'Инвест. смета'!P18</f>
        <v>0</v>
      </c>
      <c r="Q197" s="214">
        <f t="shared" si="81"/>
        <v>0</v>
      </c>
      <c r="R197" s="205">
        <f t="shared" si="59"/>
        <v>0</v>
      </c>
    </row>
    <row r="198" spans="1:18" ht="28.5">
      <c r="A198" s="165" t="s">
        <v>145</v>
      </c>
      <c r="B198" s="141">
        <f>'Инвест. смета'!B23</f>
        <v>0</v>
      </c>
      <c r="C198" s="141">
        <f>'Инвест. смета'!C23</f>
        <v>0</v>
      </c>
      <c r="D198" s="141">
        <f>'Инвест. смета'!D23</f>
        <v>0</v>
      </c>
      <c r="E198" s="214">
        <f t="shared" si="78"/>
        <v>0</v>
      </c>
      <c r="F198" s="141">
        <f>'Инвест. смета'!F23</f>
        <v>0</v>
      </c>
      <c r="G198" s="141">
        <f>'Инвест. смета'!G23</f>
        <v>0</v>
      </c>
      <c r="H198" s="141">
        <f>'Инвест. смета'!H23</f>
        <v>0</v>
      </c>
      <c r="I198" s="214">
        <f t="shared" si="79"/>
        <v>0</v>
      </c>
      <c r="J198" s="141">
        <f>'Инвест. смета'!J23</f>
        <v>0</v>
      </c>
      <c r="K198" s="141">
        <f>'Инвест. смета'!K23</f>
        <v>0</v>
      </c>
      <c r="L198" s="141">
        <f>'Инвест. смета'!L23</f>
        <v>0</v>
      </c>
      <c r="M198" s="214">
        <f t="shared" si="80"/>
        <v>0</v>
      </c>
      <c r="N198" s="141">
        <f>'Инвест. смета'!N23</f>
        <v>0</v>
      </c>
      <c r="O198" s="141">
        <f>'Инвест. смета'!O23</f>
        <v>0</v>
      </c>
      <c r="P198" s="141">
        <f>'Инвест. смета'!P23</f>
        <v>0</v>
      </c>
      <c r="Q198" s="214">
        <f t="shared" si="81"/>
        <v>0</v>
      </c>
      <c r="R198" s="205">
        <f t="shared" si="59"/>
        <v>0</v>
      </c>
    </row>
    <row r="199" spans="1:18" ht="14.25">
      <c r="A199" s="165" t="s">
        <v>146</v>
      </c>
      <c r="B199" s="141">
        <f>'Инвест. смета'!B30</f>
        <v>0</v>
      </c>
      <c r="C199" s="141">
        <f>'Инвест. смета'!C30</f>
        <v>0</v>
      </c>
      <c r="D199" s="141">
        <f>'Инвест. смета'!D30</f>
        <v>0</v>
      </c>
      <c r="E199" s="214">
        <f t="shared" si="78"/>
        <v>0</v>
      </c>
      <c r="F199" s="141">
        <f>'Инвест. смета'!F30</f>
        <v>0</v>
      </c>
      <c r="G199" s="141">
        <f>'Инвест. смета'!G30</f>
        <v>0</v>
      </c>
      <c r="H199" s="141">
        <f>'Инвест. смета'!H30</f>
        <v>0</v>
      </c>
      <c r="I199" s="214">
        <f t="shared" si="79"/>
        <v>0</v>
      </c>
      <c r="J199" s="141">
        <f>'Инвест. смета'!J30</f>
        <v>0</v>
      </c>
      <c r="K199" s="141">
        <f>'Инвест. смета'!K30</f>
        <v>0</v>
      </c>
      <c r="L199" s="141">
        <f>'Инвест. смета'!L30</f>
        <v>0</v>
      </c>
      <c r="M199" s="214">
        <f t="shared" si="80"/>
        <v>0</v>
      </c>
      <c r="N199" s="141">
        <f>'Инвест. смета'!N30</f>
        <v>0</v>
      </c>
      <c r="O199" s="141">
        <f>'Инвест. смета'!O30</f>
        <v>0</v>
      </c>
      <c r="P199" s="141">
        <f>'Инвест. смета'!P30</f>
        <v>0</v>
      </c>
      <c r="Q199" s="214">
        <f t="shared" si="81"/>
        <v>0</v>
      </c>
      <c r="R199" s="205">
        <f t="shared" si="59"/>
        <v>0</v>
      </c>
    </row>
    <row r="200" spans="1:18" ht="14.25">
      <c r="A200" s="165" t="s">
        <v>147</v>
      </c>
      <c r="B200" s="141">
        <f>'Инвест. смета'!B35</f>
        <v>0</v>
      </c>
      <c r="C200" s="141">
        <f>'Инвест. смета'!C35</f>
        <v>0</v>
      </c>
      <c r="D200" s="141">
        <f>'Инвест. смета'!D35</f>
        <v>0</v>
      </c>
      <c r="E200" s="214">
        <f t="shared" si="78"/>
        <v>0</v>
      </c>
      <c r="F200" s="141">
        <f>'Инвест. смета'!F35</f>
        <v>0</v>
      </c>
      <c r="G200" s="141">
        <f>'Инвест. смета'!G35</f>
        <v>0</v>
      </c>
      <c r="H200" s="141">
        <f>'Инвест. смета'!H35</f>
        <v>0</v>
      </c>
      <c r="I200" s="214">
        <f t="shared" si="79"/>
        <v>0</v>
      </c>
      <c r="J200" s="141">
        <f>'Инвест. смета'!J35</f>
        <v>0</v>
      </c>
      <c r="K200" s="141">
        <f>'Инвест. смета'!K35</f>
        <v>0</v>
      </c>
      <c r="L200" s="141">
        <f>'Инвест. смета'!L35</f>
        <v>0</v>
      </c>
      <c r="M200" s="214">
        <f t="shared" si="80"/>
        <v>0</v>
      </c>
      <c r="N200" s="141">
        <f>'Инвест. смета'!N35</f>
        <v>0</v>
      </c>
      <c r="O200" s="141">
        <f>'Инвест. смета'!O35</f>
        <v>0</v>
      </c>
      <c r="P200" s="141">
        <f>'Инвест. смета'!P35</f>
        <v>0</v>
      </c>
      <c r="Q200" s="214">
        <f t="shared" si="81"/>
        <v>0</v>
      </c>
      <c r="R200" s="205">
        <f t="shared" si="59"/>
        <v>0</v>
      </c>
    </row>
    <row r="201" spans="1:18" ht="14.25">
      <c r="A201" s="165" t="s">
        <v>29</v>
      </c>
      <c r="B201" s="141">
        <f>'Инвест. смета'!B41</f>
        <v>0</v>
      </c>
      <c r="C201" s="141">
        <f>'Инвест. смета'!C41</f>
        <v>0</v>
      </c>
      <c r="D201" s="141">
        <f>'Инвест. смета'!D41</f>
        <v>0</v>
      </c>
      <c r="E201" s="214">
        <f t="shared" si="78"/>
        <v>0</v>
      </c>
      <c r="F201" s="141">
        <f>'Инвест. смета'!F41</f>
        <v>0</v>
      </c>
      <c r="G201" s="141">
        <f>'Инвест. смета'!G41</f>
        <v>0</v>
      </c>
      <c r="H201" s="141">
        <f>'Инвест. смета'!H41</f>
        <v>0</v>
      </c>
      <c r="I201" s="214">
        <f t="shared" si="79"/>
        <v>0</v>
      </c>
      <c r="J201" s="141">
        <f>'Инвест. смета'!J41</f>
        <v>0</v>
      </c>
      <c r="K201" s="141">
        <f>'Инвест. смета'!K41</f>
        <v>0</v>
      </c>
      <c r="L201" s="141">
        <f>'Инвест. смета'!L41</f>
        <v>0</v>
      </c>
      <c r="M201" s="214">
        <f t="shared" si="80"/>
        <v>0</v>
      </c>
      <c r="N201" s="141">
        <f>'Инвест. смета'!N41</f>
        <v>0</v>
      </c>
      <c r="O201" s="141">
        <f>'Инвест. смета'!O41</f>
        <v>0</v>
      </c>
      <c r="P201" s="141">
        <f>'Инвест. смета'!P41</f>
        <v>0</v>
      </c>
      <c r="Q201" s="214">
        <f t="shared" si="81"/>
        <v>0</v>
      </c>
      <c r="R201" s="205">
        <f aca="true" t="shared" si="82" ref="R201:R209">E201+I201+M201+Q201</f>
        <v>0</v>
      </c>
    </row>
    <row r="202" spans="1:18" ht="14.25">
      <c r="A202" s="165" t="s">
        <v>148</v>
      </c>
      <c r="B202" s="141">
        <f>'Инвест. смета'!B47</f>
        <v>0</v>
      </c>
      <c r="C202" s="141">
        <f>'Инвест. смета'!C47</f>
        <v>0</v>
      </c>
      <c r="D202" s="141">
        <f>'Инвест. смета'!D47</f>
        <v>0</v>
      </c>
      <c r="E202" s="214">
        <f t="shared" si="78"/>
        <v>0</v>
      </c>
      <c r="F202" s="141">
        <f>'Инвест. смета'!F47</f>
        <v>0</v>
      </c>
      <c r="G202" s="141">
        <f>'Инвест. смета'!G47</f>
        <v>0</v>
      </c>
      <c r="H202" s="141">
        <f>'Инвест. смета'!H47</f>
        <v>0</v>
      </c>
      <c r="I202" s="214">
        <f t="shared" si="79"/>
        <v>0</v>
      </c>
      <c r="J202" s="141">
        <f>'Инвест. смета'!J47</f>
        <v>0</v>
      </c>
      <c r="K202" s="141">
        <f>'Инвест. смета'!K47</f>
        <v>0</v>
      </c>
      <c r="L202" s="141">
        <f>'Инвест. смета'!L47</f>
        <v>0</v>
      </c>
      <c r="M202" s="214">
        <f t="shared" si="80"/>
        <v>0</v>
      </c>
      <c r="N202" s="141">
        <f>'Инвест. смета'!N47</f>
        <v>0</v>
      </c>
      <c r="O202" s="141">
        <f>'Инвест. смета'!O47</f>
        <v>0</v>
      </c>
      <c r="P202" s="141">
        <f>'Инвест. смета'!P47</f>
        <v>0</v>
      </c>
      <c r="Q202" s="214">
        <f t="shared" si="81"/>
        <v>0</v>
      </c>
      <c r="R202" s="205">
        <f t="shared" si="82"/>
        <v>0</v>
      </c>
    </row>
    <row r="203" spans="1:18" ht="28.5">
      <c r="A203" s="165" t="s">
        <v>149</v>
      </c>
      <c r="B203" s="141">
        <f>'Инвест. смета'!B53</f>
        <v>0</v>
      </c>
      <c r="C203" s="141">
        <f>'Инвест. смета'!C53</f>
        <v>0</v>
      </c>
      <c r="D203" s="141">
        <f>'Инвест. смета'!D53</f>
        <v>0</v>
      </c>
      <c r="E203" s="214">
        <f t="shared" si="78"/>
        <v>0</v>
      </c>
      <c r="F203" s="141">
        <f>'Инвест. смета'!F53</f>
        <v>0</v>
      </c>
      <c r="G203" s="141">
        <f>'Инвест. смета'!G53</f>
        <v>0</v>
      </c>
      <c r="H203" s="141">
        <f>'Инвест. смета'!H53</f>
        <v>0</v>
      </c>
      <c r="I203" s="214">
        <f t="shared" si="79"/>
        <v>0</v>
      </c>
      <c r="J203" s="141">
        <f>'Инвест. смета'!J53</f>
        <v>0</v>
      </c>
      <c r="K203" s="141">
        <f>'Инвест. смета'!K53</f>
        <v>0</v>
      </c>
      <c r="L203" s="141">
        <f>'Инвест. смета'!L53</f>
        <v>0</v>
      </c>
      <c r="M203" s="214">
        <f t="shared" si="80"/>
        <v>0</v>
      </c>
      <c r="N203" s="141">
        <f>'Инвест. смета'!N53</f>
        <v>0</v>
      </c>
      <c r="O203" s="141">
        <f>'Инвест. смета'!O53</f>
        <v>0</v>
      </c>
      <c r="P203" s="141">
        <f>'Инвест. смета'!P53</f>
        <v>0</v>
      </c>
      <c r="Q203" s="214">
        <f t="shared" si="81"/>
        <v>0</v>
      </c>
      <c r="R203" s="205">
        <f t="shared" si="82"/>
        <v>0</v>
      </c>
    </row>
    <row r="204" spans="1:18" ht="14.25">
      <c r="A204" s="165" t="s">
        <v>150</v>
      </c>
      <c r="B204" s="141">
        <f>'Инвест. смета'!B59</f>
        <v>0</v>
      </c>
      <c r="C204" s="141">
        <f>'Инвест. смета'!C59</f>
        <v>0</v>
      </c>
      <c r="D204" s="141">
        <f>'Инвест. смета'!D59</f>
        <v>0</v>
      </c>
      <c r="E204" s="214">
        <f t="shared" si="78"/>
        <v>0</v>
      </c>
      <c r="F204" s="141">
        <f>'Инвест. смета'!F59</f>
        <v>0</v>
      </c>
      <c r="G204" s="141">
        <f>'Инвест. смета'!G59</f>
        <v>0</v>
      </c>
      <c r="H204" s="141">
        <f>'Инвест. смета'!H59</f>
        <v>0</v>
      </c>
      <c r="I204" s="214">
        <f t="shared" si="79"/>
        <v>0</v>
      </c>
      <c r="J204" s="141">
        <f>'Инвест. смета'!J59</f>
        <v>0</v>
      </c>
      <c r="K204" s="141">
        <f>'Инвест. смета'!K59</f>
        <v>0</v>
      </c>
      <c r="L204" s="141">
        <f>'Инвест. смета'!L59</f>
        <v>0</v>
      </c>
      <c r="M204" s="214">
        <f t="shared" si="80"/>
        <v>0</v>
      </c>
      <c r="N204" s="141">
        <f>'Инвест. смета'!N59</f>
        <v>0</v>
      </c>
      <c r="O204" s="141">
        <f>'Инвест. смета'!O59</f>
        <v>0</v>
      </c>
      <c r="P204" s="141">
        <f>'Инвест. смета'!P59</f>
        <v>0</v>
      </c>
      <c r="Q204" s="214">
        <f t="shared" si="81"/>
        <v>0</v>
      </c>
      <c r="R204" s="205">
        <f t="shared" si="82"/>
        <v>0</v>
      </c>
    </row>
    <row r="205" spans="1:18" ht="28.5">
      <c r="A205" s="166" t="s">
        <v>151</v>
      </c>
      <c r="B205" s="141">
        <f>'Инвест. смета'!B66</f>
        <v>0</v>
      </c>
      <c r="C205" s="141">
        <f>'Инвест. смета'!C66</f>
        <v>0</v>
      </c>
      <c r="D205" s="141">
        <f>'Инвест. смета'!D66</f>
        <v>0</v>
      </c>
      <c r="E205" s="214">
        <f t="shared" si="78"/>
        <v>0</v>
      </c>
      <c r="F205" s="141">
        <f>'Инвест. смета'!F66</f>
        <v>0</v>
      </c>
      <c r="G205" s="141">
        <f>'Инвест. смета'!G66</f>
        <v>0</v>
      </c>
      <c r="H205" s="141">
        <f>'Инвест. смета'!H66</f>
        <v>0</v>
      </c>
      <c r="I205" s="214">
        <f t="shared" si="79"/>
        <v>0</v>
      </c>
      <c r="J205" s="141">
        <f>'Инвест. смета'!J66</f>
        <v>0</v>
      </c>
      <c r="K205" s="141">
        <f>'Инвест. смета'!K66</f>
        <v>0</v>
      </c>
      <c r="L205" s="141">
        <f>'Инвест. смета'!L66</f>
        <v>0</v>
      </c>
      <c r="M205" s="214">
        <f t="shared" si="80"/>
        <v>0</v>
      </c>
      <c r="N205" s="141">
        <f>'Инвест. смета'!N66</f>
        <v>0</v>
      </c>
      <c r="O205" s="141">
        <f>'Инвест. смета'!O66</f>
        <v>0</v>
      </c>
      <c r="P205" s="141">
        <f>'Инвест. смета'!P66</f>
        <v>0</v>
      </c>
      <c r="Q205" s="214">
        <f t="shared" si="81"/>
        <v>0</v>
      </c>
      <c r="R205" s="205">
        <f t="shared" si="82"/>
        <v>0</v>
      </c>
    </row>
    <row r="206" spans="1:18" ht="15">
      <c r="A206" s="163" t="s">
        <v>152</v>
      </c>
      <c r="B206" s="113">
        <f aca="true" t="shared" si="83" ref="B206:Q206">B180-B193</f>
        <v>0</v>
      </c>
      <c r="C206" s="113">
        <f t="shared" si="83"/>
        <v>0</v>
      </c>
      <c r="D206" s="114">
        <f t="shared" si="83"/>
        <v>0</v>
      </c>
      <c r="E206" s="115">
        <f t="shared" si="83"/>
        <v>0</v>
      </c>
      <c r="F206" s="113">
        <f t="shared" si="83"/>
        <v>0</v>
      </c>
      <c r="G206" s="113">
        <f t="shared" si="83"/>
        <v>0</v>
      </c>
      <c r="H206" s="114">
        <f t="shared" si="83"/>
        <v>0</v>
      </c>
      <c r="I206" s="115">
        <f t="shared" si="83"/>
        <v>0</v>
      </c>
      <c r="J206" s="113">
        <f t="shared" si="83"/>
        <v>0</v>
      </c>
      <c r="K206" s="113">
        <f t="shared" si="83"/>
        <v>0</v>
      </c>
      <c r="L206" s="114">
        <f t="shared" si="83"/>
        <v>0</v>
      </c>
      <c r="M206" s="115">
        <f t="shared" si="83"/>
        <v>0</v>
      </c>
      <c r="N206" s="113">
        <f t="shared" si="83"/>
        <v>0</v>
      </c>
      <c r="O206" s="113">
        <f t="shared" si="83"/>
        <v>0</v>
      </c>
      <c r="P206" s="114">
        <f t="shared" si="83"/>
        <v>0</v>
      </c>
      <c r="Q206" s="115">
        <f t="shared" si="83"/>
        <v>0</v>
      </c>
      <c r="R206" s="205">
        <f t="shared" si="82"/>
        <v>0</v>
      </c>
    </row>
    <row r="207" spans="1:18" ht="30.75" thickBot="1">
      <c r="A207" s="155" t="s">
        <v>153</v>
      </c>
      <c r="B207" s="110">
        <f aca="true" t="shared" si="84" ref="B207:Q207">B206</f>
        <v>0</v>
      </c>
      <c r="C207" s="110">
        <f t="shared" si="84"/>
        <v>0</v>
      </c>
      <c r="D207" s="111">
        <f t="shared" si="84"/>
        <v>0</v>
      </c>
      <c r="E207" s="112">
        <f t="shared" si="84"/>
        <v>0</v>
      </c>
      <c r="F207" s="110">
        <f t="shared" si="84"/>
        <v>0</v>
      </c>
      <c r="G207" s="110">
        <f t="shared" si="84"/>
        <v>0</v>
      </c>
      <c r="H207" s="111">
        <f t="shared" si="84"/>
        <v>0</v>
      </c>
      <c r="I207" s="112">
        <f t="shared" si="84"/>
        <v>0</v>
      </c>
      <c r="J207" s="110">
        <f t="shared" si="84"/>
        <v>0</v>
      </c>
      <c r="K207" s="110">
        <f t="shared" si="84"/>
        <v>0</v>
      </c>
      <c r="L207" s="111">
        <f t="shared" si="84"/>
        <v>0</v>
      </c>
      <c r="M207" s="112">
        <f t="shared" si="84"/>
        <v>0</v>
      </c>
      <c r="N207" s="110">
        <f t="shared" si="84"/>
        <v>0</v>
      </c>
      <c r="O207" s="110">
        <f t="shared" si="84"/>
        <v>0</v>
      </c>
      <c r="P207" s="111">
        <f t="shared" si="84"/>
        <v>0</v>
      </c>
      <c r="Q207" s="112">
        <f t="shared" si="84"/>
        <v>0</v>
      </c>
      <c r="R207" s="205">
        <f t="shared" si="82"/>
        <v>0</v>
      </c>
    </row>
    <row r="208" spans="1:18" ht="15.75">
      <c r="A208" s="167" t="s">
        <v>154</v>
      </c>
      <c r="B208" s="168">
        <f>B152+B177+B206</f>
        <v>0</v>
      </c>
      <c r="C208" s="168">
        <f aca="true" t="shared" si="85" ref="C208:Q208">C152+C177+C206</f>
        <v>0</v>
      </c>
      <c r="D208" s="168">
        <f t="shared" si="85"/>
        <v>0</v>
      </c>
      <c r="E208" s="168">
        <f t="shared" si="85"/>
        <v>0</v>
      </c>
      <c r="F208" s="168">
        <f t="shared" si="85"/>
        <v>0</v>
      </c>
      <c r="G208" s="168">
        <f t="shared" si="85"/>
        <v>0</v>
      </c>
      <c r="H208" s="168">
        <f t="shared" si="85"/>
        <v>0</v>
      </c>
      <c r="I208" s="168">
        <f t="shared" si="85"/>
        <v>0</v>
      </c>
      <c r="J208" s="168">
        <f t="shared" si="85"/>
        <v>0</v>
      </c>
      <c r="K208" s="168">
        <f t="shared" si="85"/>
        <v>0</v>
      </c>
      <c r="L208" s="168">
        <f t="shared" si="85"/>
        <v>0</v>
      </c>
      <c r="M208" s="168">
        <f t="shared" si="85"/>
        <v>0</v>
      </c>
      <c r="N208" s="168">
        <f t="shared" si="85"/>
        <v>0</v>
      </c>
      <c r="O208" s="168">
        <f t="shared" si="85"/>
        <v>0</v>
      </c>
      <c r="P208" s="168">
        <f t="shared" si="85"/>
        <v>0</v>
      </c>
      <c r="Q208" s="168">
        <f t="shared" si="85"/>
        <v>0</v>
      </c>
      <c r="R208" s="205">
        <f t="shared" si="82"/>
        <v>0</v>
      </c>
    </row>
    <row r="209" spans="1:18" ht="32.25" thickBot="1">
      <c r="A209" s="169" t="s">
        <v>155</v>
      </c>
      <c r="B209" s="120">
        <f>B208</f>
        <v>0</v>
      </c>
      <c r="C209" s="120">
        <f>B209+C208</f>
        <v>0</v>
      </c>
      <c r="D209" s="121">
        <f>C209+D208</f>
        <v>0</v>
      </c>
      <c r="E209" s="122">
        <f>D209</f>
        <v>0</v>
      </c>
      <c r="F209" s="120">
        <f>F208</f>
        <v>0</v>
      </c>
      <c r="G209" s="120">
        <f>F209+G208</f>
        <v>0</v>
      </c>
      <c r="H209" s="121">
        <f>G209+H208</f>
        <v>0</v>
      </c>
      <c r="I209" s="122">
        <f>H209</f>
        <v>0</v>
      </c>
      <c r="J209" s="120">
        <f>J208</f>
        <v>0</v>
      </c>
      <c r="K209" s="120">
        <f>J209+K208</f>
        <v>0</v>
      </c>
      <c r="L209" s="121">
        <f>K209+L208</f>
        <v>0</v>
      </c>
      <c r="M209" s="122">
        <f>L209</f>
        <v>0</v>
      </c>
      <c r="N209" s="120">
        <f>N208</f>
        <v>0</v>
      </c>
      <c r="O209" s="120">
        <f>N209+O208</f>
        <v>0</v>
      </c>
      <c r="P209" s="121">
        <f>O209+P208</f>
        <v>0</v>
      </c>
      <c r="Q209" s="122">
        <f>P209</f>
        <v>0</v>
      </c>
      <c r="R209" s="205">
        <f t="shared" si="82"/>
        <v>0</v>
      </c>
    </row>
  </sheetData>
  <sheetProtection sort="0"/>
  <printOptions/>
  <pageMargins left="0" right="0" top="0" bottom="0" header="0.15748031496062992" footer="0.5118110236220472"/>
  <pageSetup fitToHeight="2" fitToWidth="1" horizontalDpi="300" verticalDpi="3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tabSelected="1"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30.8515625" style="0" customWidth="1"/>
    <col min="2" max="2" width="9.28125" style="0" customWidth="1"/>
    <col min="3" max="4" width="9.28125" style="0" bestFit="1" customWidth="1"/>
    <col min="5" max="5" width="11.8515625" style="0" customWidth="1"/>
    <col min="6" max="6" width="9.28125" style="0" bestFit="1" customWidth="1"/>
    <col min="8" max="8" width="9.28125" style="0" bestFit="1" customWidth="1"/>
    <col min="9" max="9" width="10.140625" style="0" customWidth="1"/>
    <col min="10" max="10" width="9.28125" style="0" bestFit="1" customWidth="1"/>
    <col min="13" max="13" width="10.421875" style="0" customWidth="1"/>
    <col min="14" max="16" width="9.28125" style="0" bestFit="1" customWidth="1"/>
    <col min="17" max="17" width="10.7109375" style="0" customWidth="1"/>
    <col min="18" max="18" width="12.7109375" style="53" bestFit="1" customWidth="1"/>
  </cols>
  <sheetData>
    <row r="2" ht="16.5" thickBot="1">
      <c r="B2" s="49" t="s">
        <v>247</v>
      </c>
    </row>
    <row r="3" spans="1:18" ht="15.75" thickBot="1">
      <c r="A3" s="54"/>
      <c r="B3" s="351" t="s">
        <v>0</v>
      </c>
      <c r="C3" s="352"/>
      <c r="D3" s="352"/>
      <c r="E3" s="353"/>
      <c r="F3" s="351" t="s">
        <v>1</v>
      </c>
      <c r="G3" s="352"/>
      <c r="H3" s="352"/>
      <c r="I3" s="353"/>
      <c r="J3" s="351" t="s">
        <v>2</v>
      </c>
      <c r="K3" s="352"/>
      <c r="L3" s="352"/>
      <c r="M3" s="353"/>
      <c r="N3" s="351" t="s">
        <v>3</v>
      </c>
      <c r="O3" s="352"/>
      <c r="P3" s="352"/>
      <c r="Q3" s="353"/>
      <c r="R3" s="349" t="s">
        <v>287</v>
      </c>
    </row>
    <row r="4" spans="1:18" ht="16.5" thickBot="1">
      <c r="A4" s="55" t="s">
        <v>207</v>
      </c>
      <c r="B4" s="56">
        <v>38961</v>
      </c>
      <c r="C4" s="56">
        <v>38991</v>
      </c>
      <c r="D4" s="56">
        <v>39022</v>
      </c>
      <c r="E4" s="59" t="s">
        <v>156</v>
      </c>
      <c r="F4" s="56">
        <v>39052</v>
      </c>
      <c r="G4" s="56">
        <v>39083</v>
      </c>
      <c r="H4" s="56">
        <v>39114</v>
      </c>
      <c r="I4" s="60" t="s">
        <v>157</v>
      </c>
      <c r="J4" s="56">
        <v>39142</v>
      </c>
      <c r="K4" s="56">
        <v>39173</v>
      </c>
      <c r="L4" s="56">
        <v>39203</v>
      </c>
      <c r="M4" s="60" t="s">
        <v>158</v>
      </c>
      <c r="N4" s="56">
        <v>39264</v>
      </c>
      <c r="O4" s="56">
        <v>39295</v>
      </c>
      <c r="P4" s="56">
        <v>39326</v>
      </c>
      <c r="Q4" s="61" t="s">
        <v>159</v>
      </c>
      <c r="R4" s="350"/>
    </row>
    <row r="5" spans="1:18" ht="18.75" customHeight="1" thickBot="1">
      <c r="A5" s="62" t="s">
        <v>208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.75">
      <c r="A6" s="65" t="s">
        <v>209</v>
      </c>
      <c r="B6" s="66">
        <f>'Фин. план'!B6</f>
        <v>0</v>
      </c>
      <c r="C6" s="66">
        <f>'Фин. план'!C6</f>
        <v>0</v>
      </c>
      <c r="D6" s="67">
        <f>'Фин. план'!D6</f>
        <v>0</v>
      </c>
      <c r="E6" s="68">
        <f>'Фин. план'!E6</f>
        <v>0</v>
      </c>
      <c r="F6" s="69">
        <f>'Фин. план'!F6</f>
        <v>0</v>
      </c>
      <c r="G6" s="66">
        <f>'Фин. план'!G6</f>
        <v>0</v>
      </c>
      <c r="H6" s="67">
        <f>'Фин. план'!H6</f>
        <v>0</v>
      </c>
      <c r="I6" s="68">
        <f>'Фин. план'!I6</f>
        <v>0</v>
      </c>
      <c r="J6" s="69">
        <f>'Фин. план'!J6</f>
        <v>0</v>
      </c>
      <c r="K6" s="66">
        <f>'Фин. план'!K6</f>
        <v>0</v>
      </c>
      <c r="L6" s="67">
        <f>'Фин. план'!L6</f>
        <v>0</v>
      </c>
      <c r="M6" s="68">
        <f>'Фин. план'!M6</f>
        <v>0</v>
      </c>
      <c r="N6" s="69">
        <f>'Фин. план'!N6</f>
        <v>0</v>
      </c>
      <c r="O6" s="66">
        <f>'Фин. план'!O6</f>
        <v>0</v>
      </c>
      <c r="P6" s="67">
        <f>'Фин. план'!P6</f>
        <v>0</v>
      </c>
      <c r="Q6" s="68">
        <f>'Фин. план'!Q6</f>
        <v>0</v>
      </c>
      <c r="R6" s="70">
        <f>'Фин. план'!R6</f>
        <v>0</v>
      </c>
    </row>
    <row r="7" spans="1:18" ht="15.75">
      <c r="A7" s="71" t="s">
        <v>102</v>
      </c>
      <c r="B7" s="72">
        <f>'Фин. план'!B150</f>
        <v>0</v>
      </c>
      <c r="C7" s="72">
        <f>'Фин. план'!C150</f>
        <v>0</v>
      </c>
      <c r="D7" s="72">
        <f>'Фин. план'!D150</f>
        <v>0</v>
      </c>
      <c r="E7" s="73">
        <f>'Фин. план'!E150</f>
        <v>0</v>
      </c>
      <c r="F7" s="72">
        <f>'Фин. план'!F150</f>
        <v>0</v>
      </c>
      <c r="G7" s="72">
        <f>'Фин. план'!G150</f>
        <v>0</v>
      </c>
      <c r="H7" s="72">
        <f>'Фин. план'!H150</f>
        <v>0</v>
      </c>
      <c r="I7" s="73">
        <f>'Фин. план'!I150</f>
        <v>0</v>
      </c>
      <c r="J7" s="72">
        <f>'Фин. план'!J150</f>
        <v>0</v>
      </c>
      <c r="K7" s="72">
        <f>'Фин. план'!K150</f>
        <v>0</v>
      </c>
      <c r="L7" s="72">
        <f>'Фин. план'!L150</f>
        <v>0</v>
      </c>
      <c r="M7" s="73">
        <f>'Фин. план'!M150</f>
        <v>0</v>
      </c>
      <c r="N7" s="72">
        <f>'Фин. план'!N150</f>
        <v>0</v>
      </c>
      <c r="O7" s="72">
        <f>'Фин. план'!O150</f>
        <v>0</v>
      </c>
      <c r="P7" s="72">
        <f>'Фин. план'!P150</f>
        <v>0</v>
      </c>
      <c r="Q7" s="73">
        <f>'Фин. план'!Q150</f>
        <v>0</v>
      </c>
      <c r="R7" s="74">
        <f>'Фин. план'!R150</f>
        <v>0</v>
      </c>
    </row>
    <row r="8" spans="1:18" ht="15.75">
      <c r="A8" s="71" t="s">
        <v>210</v>
      </c>
      <c r="B8" s="72">
        <f>'Фин. план'!B152</f>
        <v>0</v>
      </c>
      <c r="C8" s="72">
        <f>'Фин. план'!C152</f>
        <v>0</v>
      </c>
      <c r="D8" s="72">
        <f>'Фин. план'!D152</f>
        <v>0</v>
      </c>
      <c r="E8" s="73">
        <f>'Фин. план'!E151</f>
        <v>0</v>
      </c>
      <c r="F8" s="72">
        <f>'Фин. план'!F152</f>
        <v>0</v>
      </c>
      <c r="G8" s="72">
        <f>'Фин. план'!G152</f>
        <v>0</v>
      </c>
      <c r="H8" s="72">
        <f>'Фин. план'!H152</f>
        <v>0</v>
      </c>
      <c r="I8" s="73">
        <f>'Фин. план'!I151</f>
        <v>0</v>
      </c>
      <c r="J8" s="72">
        <f>'Фин. план'!J152</f>
        <v>0</v>
      </c>
      <c r="K8" s="72">
        <f>'Фин. план'!K152</f>
        <v>0</v>
      </c>
      <c r="L8" s="72">
        <f>'Фин. план'!L152</f>
        <v>0</v>
      </c>
      <c r="M8" s="73">
        <f>'Фин. план'!M151</f>
        <v>0</v>
      </c>
      <c r="N8" s="72">
        <f>'Фин. план'!N152</f>
        <v>0</v>
      </c>
      <c r="O8" s="72">
        <f>'Фин. план'!O152</f>
        <v>0</v>
      </c>
      <c r="P8" s="72">
        <f>'Фин. план'!P152</f>
        <v>0</v>
      </c>
      <c r="Q8" s="73">
        <f>'Фин. план'!Q151</f>
        <v>0</v>
      </c>
      <c r="R8" s="74">
        <f>'Фин. план'!R151</f>
        <v>0</v>
      </c>
    </row>
    <row r="9" spans="1:18" ht="31.5">
      <c r="A9" s="71" t="s">
        <v>211</v>
      </c>
      <c r="B9" s="75">
        <f>'Фин. план'!B254</f>
        <v>0</v>
      </c>
      <c r="C9" s="75">
        <f>'Фин. план'!C254</f>
        <v>0</v>
      </c>
      <c r="D9" s="76">
        <f>'Фин. план'!D254</f>
        <v>0</v>
      </c>
      <c r="E9" s="77">
        <f>'Фин. план'!E254</f>
        <v>0</v>
      </c>
      <c r="F9" s="78">
        <f>'Фин. план'!F254</f>
        <v>0</v>
      </c>
      <c r="G9" s="75">
        <f>'Фин. план'!G254</f>
        <v>0</v>
      </c>
      <c r="H9" s="76">
        <f>'Фин. план'!H254</f>
        <v>0</v>
      </c>
      <c r="I9" s="77">
        <f>'Фин. план'!I254</f>
        <v>0</v>
      </c>
      <c r="J9" s="78">
        <f>'Фин. план'!J254</f>
        <v>0</v>
      </c>
      <c r="K9" s="75">
        <f>'Фин. план'!K254</f>
        <v>0</v>
      </c>
      <c r="L9" s="76">
        <f>'Фин. план'!L254</f>
        <v>0</v>
      </c>
      <c r="M9" s="77">
        <f>'Фин. план'!M254</f>
        <v>0</v>
      </c>
      <c r="N9" s="78">
        <f>'Фин. план'!N254</f>
        <v>0</v>
      </c>
      <c r="O9" s="75">
        <f>'Фин. план'!O254</f>
        <v>0</v>
      </c>
      <c r="P9" s="76">
        <f>'Фин. план'!P254</f>
        <v>0</v>
      </c>
      <c r="Q9" s="77">
        <f>'Фин. план'!Q254</f>
        <v>0</v>
      </c>
      <c r="R9" s="79">
        <f>'Фин. план'!R254</f>
        <v>0</v>
      </c>
    </row>
    <row r="10" spans="1:18" ht="31.5">
      <c r="A10" s="71" t="s">
        <v>212</v>
      </c>
      <c r="B10" s="75">
        <f>'Фин. план'!B252</f>
        <v>0</v>
      </c>
      <c r="C10" s="75">
        <f>'Фин. план'!C252</f>
        <v>0</v>
      </c>
      <c r="D10" s="76">
        <f>'Фин. план'!D252</f>
        <v>0</v>
      </c>
      <c r="E10" s="77">
        <f>'Фин. план'!E252</f>
        <v>0</v>
      </c>
      <c r="F10" s="78">
        <f>'Фин. план'!F252</f>
        <v>0</v>
      </c>
      <c r="G10" s="75">
        <f>'Фин. план'!G252</f>
        <v>0</v>
      </c>
      <c r="H10" s="76">
        <f>'Фин. план'!H252</f>
        <v>0</v>
      </c>
      <c r="I10" s="77">
        <f>'Фин. план'!I252</f>
        <v>0</v>
      </c>
      <c r="J10" s="78">
        <f>'Фин. план'!J252</f>
        <v>0</v>
      </c>
      <c r="K10" s="75">
        <f>'Фин. план'!K252</f>
        <v>0</v>
      </c>
      <c r="L10" s="76">
        <f>'Фин. план'!L252</f>
        <v>0</v>
      </c>
      <c r="M10" s="77">
        <f>'Фин. план'!M252</f>
        <v>0</v>
      </c>
      <c r="N10" s="78">
        <f>'Фин. план'!N252</f>
        <v>0</v>
      </c>
      <c r="O10" s="75">
        <f>'Фин. план'!O252</f>
        <v>0</v>
      </c>
      <c r="P10" s="76">
        <f>'Фин. план'!P252</f>
        <v>0</v>
      </c>
      <c r="Q10" s="77">
        <f>'Фин. план'!Q252</f>
        <v>0</v>
      </c>
      <c r="R10" s="79">
        <f>'Фин. план'!R252</f>
        <v>0</v>
      </c>
    </row>
    <row r="11" spans="1:18" ht="48.75" customHeight="1" thickBot="1">
      <c r="A11" s="71" t="s">
        <v>248</v>
      </c>
      <c r="B11" s="80" t="e">
        <f>'Фин. план'!B8/'Фин. план'!B10</f>
        <v>#DIV/0!</v>
      </c>
      <c r="C11" s="80" t="e">
        <f>'Фин. план'!C8/'Фин. план'!C10</f>
        <v>#DIV/0!</v>
      </c>
      <c r="D11" s="81" t="e">
        <f>'Фин. план'!D8/'Фин. план'!D10</f>
        <v>#DIV/0!</v>
      </c>
      <c r="E11" s="82" t="e">
        <f>'Фин. план'!E8/'Фин. план'!E10</f>
        <v>#DIV/0!</v>
      </c>
      <c r="F11" s="83" t="e">
        <f>'Фин. план'!F8/'Фин. план'!F10</f>
        <v>#DIV/0!</v>
      </c>
      <c r="G11" s="80" t="e">
        <f>'Фин. план'!G8/'Фин. план'!G10</f>
        <v>#DIV/0!</v>
      </c>
      <c r="H11" s="81" t="e">
        <f>'Фин. план'!H8/'Фин. план'!H10</f>
        <v>#DIV/0!</v>
      </c>
      <c r="I11" s="82" t="e">
        <f>'Фин. план'!I8/'Фин. план'!I10</f>
        <v>#DIV/0!</v>
      </c>
      <c r="J11" s="83" t="e">
        <f>'Фин. план'!J8/'Фин. план'!J10</f>
        <v>#DIV/0!</v>
      </c>
      <c r="K11" s="80" t="e">
        <f>'Фин. план'!K8/'Фин. план'!K10</f>
        <v>#DIV/0!</v>
      </c>
      <c r="L11" s="81" t="e">
        <f>'Фин. план'!L8/'Фин. план'!L10</f>
        <v>#DIV/0!</v>
      </c>
      <c r="M11" s="82" t="e">
        <f>'Фин. план'!M8/'Фин. план'!M10</f>
        <v>#DIV/0!</v>
      </c>
      <c r="N11" s="83" t="e">
        <f>'Фин. план'!N8/'Фин. план'!N10</f>
        <v>#DIV/0!</v>
      </c>
      <c r="O11" s="80" t="e">
        <f>'Фин. план'!O8/'Фин. план'!O10</f>
        <v>#DIV/0!</v>
      </c>
      <c r="P11" s="81" t="e">
        <f>'Фин. план'!P8/'Фин. план'!P10</f>
        <v>#DIV/0!</v>
      </c>
      <c r="Q11" s="82" t="e">
        <f>'Фин. план'!Q8/'Фин. план'!Q10</f>
        <v>#DIV/0!</v>
      </c>
      <c r="R11" s="84" t="e">
        <f>'Фин. план'!R8/'Фин. план'!R10</f>
        <v>#DIV/0!</v>
      </c>
    </row>
    <row r="12" spans="1:18" ht="25.5" customHeight="1" thickBot="1">
      <c r="A12" s="62" t="s">
        <v>213</v>
      </c>
      <c r="B12" s="63"/>
      <c r="C12" s="63"/>
      <c r="D12" s="63"/>
      <c r="E12" s="85"/>
      <c r="F12" s="63"/>
      <c r="G12" s="63"/>
      <c r="H12" s="63"/>
      <c r="I12" s="85"/>
      <c r="J12" s="63"/>
      <c r="K12" s="63"/>
      <c r="L12" s="63"/>
      <c r="M12" s="85"/>
      <c r="N12" s="63"/>
      <c r="O12" s="63"/>
      <c r="P12" s="63"/>
      <c r="Q12" s="85"/>
      <c r="R12" s="86"/>
    </row>
    <row r="13" spans="1:18" ht="15.75">
      <c r="A13" s="71" t="s">
        <v>214</v>
      </c>
      <c r="B13" s="125"/>
      <c r="C13" s="125"/>
      <c r="D13" s="125"/>
      <c r="E13" s="73">
        <f>SUM(B13:D13)/3</f>
        <v>0</v>
      </c>
      <c r="F13" s="87"/>
      <c r="G13" s="87"/>
      <c r="H13" s="87"/>
      <c r="I13" s="73">
        <f>SUM(F13:H13)/3</f>
        <v>0</v>
      </c>
      <c r="J13" s="87"/>
      <c r="K13" s="87"/>
      <c r="L13" s="87"/>
      <c r="M13" s="73">
        <f>SUM(J13:L13)/3</f>
        <v>0</v>
      </c>
      <c r="N13" s="87"/>
      <c r="O13" s="87"/>
      <c r="P13" s="87"/>
      <c r="Q13" s="73">
        <f>SUM(N13:P13)/3</f>
        <v>0</v>
      </c>
      <c r="R13" s="89"/>
    </row>
    <row r="14" spans="1:18" ht="15.75">
      <c r="A14" s="71" t="s">
        <v>215</v>
      </c>
      <c r="B14" s="72"/>
      <c r="C14" s="72"/>
      <c r="D14" s="72"/>
      <c r="E14" s="73">
        <f>SUM(B14:D14)</f>
        <v>0</v>
      </c>
      <c r="F14" s="87"/>
      <c r="G14" s="87"/>
      <c r="H14" s="87"/>
      <c r="I14" s="73">
        <f>SUM(F14:H14)</f>
        <v>0</v>
      </c>
      <c r="J14" s="87"/>
      <c r="K14" s="87"/>
      <c r="L14" s="87"/>
      <c r="M14" s="73">
        <f>SUM(J14:L14)</f>
        <v>0</v>
      </c>
      <c r="N14" s="87"/>
      <c r="O14" s="87"/>
      <c r="P14" s="87"/>
      <c r="Q14" s="73">
        <f>SUM(N14:P14)</f>
        <v>0</v>
      </c>
      <c r="R14" s="89"/>
    </row>
    <row r="15" spans="1:18" ht="15.75">
      <c r="A15" s="71" t="s">
        <v>216</v>
      </c>
      <c r="B15" s="125"/>
      <c r="C15" s="125"/>
      <c r="D15" s="125"/>
      <c r="E15" s="73">
        <f>SUM(B15:D15)</f>
        <v>0</v>
      </c>
      <c r="F15" s="87"/>
      <c r="G15" s="87"/>
      <c r="H15" s="87"/>
      <c r="I15" s="73">
        <f>SUM(F15:H15)</f>
        <v>0</v>
      </c>
      <c r="J15" s="87"/>
      <c r="K15" s="87"/>
      <c r="L15" s="87"/>
      <c r="M15" s="73">
        <f>SUM(J15:L15)</f>
        <v>0</v>
      </c>
      <c r="N15" s="87"/>
      <c r="O15" s="87"/>
      <c r="P15" s="87"/>
      <c r="Q15" s="73">
        <f>SUM(N15:P15)</f>
        <v>0</v>
      </c>
      <c r="R15" s="89"/>
    </row>
    <row r="16" spans="1:18" ht="16.5" thickBot="1">
      <c r="A16" s="71" t="s">
        <v>217</v>
      </c>
      <c r="B16" s="72"/>
      <c r="C16" s="72"/>
      <c r="D16" s="72"/>
      <c r="E16" s="73">
        <f>SUM(B16:D16)/3</f>
        <v>0</v>
      </c>
      <c r="F16" s="87"/>
      <c r="G16" s="2"/>
      <c r="H16" s="88"/>
      <c r="I16" s="73">
        <f>SUM(F16:H16)/3</f>
        <v>0</v>
      </c>
      <c r="J16" s="87"/>
      <c r="K16" s="2"/>
      <c r="L16" s="88"/>
      <c r="M16" s="73">
        <f>SUM(J16:L16)/3</f>
        <v>0</v>
      </c>
      <c r="N16" s="87"/>
      <c r="O16" s="87"/>
      <c r="P16" s="87"/>
      <c r="Q16" s="73">
        <f>SUM(N16:P16)/3</f>
        <v>0</v>
      </c>
      <c r="R16" s="89"/>
    </row>
    <row r="17" spans="1:18" ht="16.5" thickBot="1">
      <c r="A17" s="62" t="s">
        <v>218</v>
      </c>
      <c r="B17" s="63"/>
      <c r="C17" s="63"/>
      <c r="D17" s="63"/>
      <c r="E17" s="85"/>
      <c r="F17" s="63"/>
      <c r="G17" s="63"/>
      <c r="H17" s="63"/>
      <c r="I17" s="85"/>
      <c r="J17" s="63"/>
      <c r="K17" s="63"/>
      <c r="L17" s="63"/>
      <c r="M17" s="85"/>
      <c r="N17" s="63"/>
      <c r="O17" s="63"/>
      <c r="P17" s="63"/>
      <c r="Q17" s="85"/>
      <c r="R17" s="86"/>
    </row>
    <row r="18" spans="1:18" ht="18" customHeight="1">
      <c r="A18" s="90" t="s">
        <v>219</v>
      </c>
      <c r="B18" s="91"/>
      <c r="C18" s="91"/>
      <c r="D18" s="92"/>
      <c r="E18" s="93"/>
      <c r="F18" s="94"/>
      <c r="G18" s="91"/>
      <c r="H18" s="92"/>
      <c r="I18" s="93"/>
      <c r="J18" s="94"/>
      <c r="K18" s="91"/>
      <c r="L18" s="92"/>
      <c r="M18" s="93"/>
      <c r="N18" s="94"/>
      <c r="O18" s="91"/>
      <c r="P18" s="92"/>
      <c r="Q18" s="93"/>
      <c r="R18" s="95"/>
    </row>
    <row r="19" spans="1:18" ht="15.75">
      <c r="A19" s="96" t="s">
        <v>7</v>
      </c>
      <c r="B19" s="97" t="e">
        <f>'Фин. план'!B8/'Фин. план'!B39</f>
        <v>#DIV/0!</v>
      </c>
      <c r="C19" s="97" t="e">
        <f>'Фин. план'!C8/'Фин. план'!C39</f>
        <v>#DIV/0!</v>
      </c>
      <c r="D19" s="97" t="e">
        <f>'Фин. план'!D8/'Фин. план'!D39</f>
        <v>#DIV/0!</v>
      </c>
      <c r="E19" s="98" t="e">
        <f>'Фин. план'!E8/'Фин. план'!E39</f>
        <v>#DIV/0!</v>
      </c>
      <c r="F19" s="97" t="e">
        <f>'Фин. план'!F8/'Фин. план'!F39</f>
        <v>#DIV/0!</v>
      </c>
      <c r="G19" s="97" t="e">
        <f>'Фин. план'!G8/'Фин. план'!G39</f>
        <v>#DIV/0!</v>
      </c>
      <c r="H19" s="97" t="e">
        <f>'Фин. план'!H8/'Фин. план'!H39</f>
        <v>#DIV/0!</v>
      </c>
      <c r="I19" s="98" t="e">
        <f>'Фин. план'!I8/'Фин. план'!I39</f>
        <v>#DIV/0!</v>
      </c>
      <c r="J19" s="97" t="e">
        <f>'Фин. план'!J8/'Фин. план'!J39</f>
        <v>#DIV/0!</v>
      </c>
      <c r="K19" s="97" t="e">
        <f>'Фин. план'!K8/'Фин. план'!K39</f>
        <v>#DIV/0!</v>
      </c>
      <c r="L19" s="97" t="e">
        <f>'Фин. план'!L8/'Фин. план'!L39</f>
        <v>#DIV/0!</v>
      </c>
      <c r="M19" s="98" t="e">
        <f>'Фин. план'!M8/'Фин. план'!M39</f>
        <v>#DIV/0!</v>
      </c>
      <c r="N19" s="97" t="e">
        <f>'Фин. план'!N8/'Фин. план'!N39</f>
        <v>#DIV/0!</v>
      </c>
      <c r="O19" s="97" t="e">
        <f>'Фин. план'!O8/'Фин. план'!O39</f>
        <v>#DIV/0!</v>
      </c>
      <c r="P19" s="97" t="e">
        <f>'Фин. план'!P8/'Фин. план'!P39</f>
        <v>#DIV/0!</v>
      </c>
      <c r="Q19" s="98" t="e">
        <f>'Фин. план'!Q8/'Фин. план'!Q39</f>
        <v>#DIV/0!</v>
      </c>
      <c r="R19" s="84" t="e">
        <f>'Фин. план'!R8/'Фин. план'!R47</f>
        <v>#DIV/0!</v>
      </c>
    </row>
    <row r="20" spans="1:18" ht="15.75">
      <c r="A20" s="96" t="s">
        <v>8</v>
      </c>
      <c r="B20" s="97" t="e">
        <f>'Фин. план'!B9/'Фин. план'!B40</f>
        <v>#DIV/0!</v>
      </c>
      <c r="C20" s="97" t="e">
        <f>'Фин. план'!C9/'Фин. план'!C40</f>
        <v>#DIV/0!</v>
      </c>
      <c r="D20" s="97" t="e">
        <f>'Фин. план'!D9/'Фин. план'!D40</f>
        <v>#DIV/0!</v>
      </c>
      <c r="E20" s="98" t="e">
        <f>'Фин. план'!E9/'Фин. план'!E40</f>
        <v>#DIV/0!</v>
      </c>
      <c r="F20" s="97" t="e">
        <f>'Фин. план'!F9/'Фин. план'!F40</f>
        <v>#DIV/0!</v>
      </c>
      <c r="G20" s="97" t="e">
        <f>'Фин. план'!G9/'Фин. план'!G40</f>
        <v>#DIV/0!</v>
      </c>
      <c r="H20" s="97" t="e">
        <f>'Фин. план'!H9/'Фин. план'!H40</f>
        <v>#DIV/0!</v>
      </c>
      <c r="I20" s="98" t="e">
        <f>'Фин. план'!I9/'Фин. план'!I40</f>
        <v>#DIV/0!</v>
      </c>
      <c r="J20" s="97" t="e">
        <f>'Фин. план'!J9/'Фин. план'!J40</f>
        <v>#DIV/0!</v>
      </c>
      <c r="K20" s="97" t="e">
        <f>'Фин. план'!K9/'Фин. план'!K40</f>
        <v>#DIV/0!</v>
      </c>
      <c r="L20" s="97" t="e">
        <f>'Фин. план'!L9/'Фин. план'!L40</f>
        <v>#DIV/0!</v>
      </c>
      <c r="M20" s="98" t="e">
        <f>'Фин. план'!M9/'Фин. план'!M40</f>
        <v>#DIV/0!</v>
      </c>
      <c r="N20" s="97" t="e">
        <f>'Фин. план'!N9/'Фин. план'!N40</f>
        <v>#DIV/0!</v>
      </c>
      <c r="O20" s="97" t="e">
        <f>'Фин. план'!O9/'Фин. план'!O40</f>
        <v>#DIV/0!</v>
      </c>
      <c r="P20" s="97" t="e">
        <f>'Фин. план'!P9/'Фин. план'!P40</f>
        <v>#DIV/0!</v>
      </c>
      <c r="Q20" s="98" t="e">
        <f>'Фин. план'!Q9/'Фин. план'!Q40</f>
        <v>#DIV/0!</v>
      </c>
      <c r="R20" s="84" t="e">
        <f>'Фин. план'!R9/'Фин. план'!R48</f>
        <v>#DIV/0!</v>
      </c>
    </row>
    <row r="21" spans="1:18" ht="37.5" customHeight="1">
      <c r="A21" s="90" t="s">
        <v>220</v>
      </c>
      <c r="B21" s="91"/>
      <c r="C21" s="91"/>
      <c r="D21" s="92"/>
      <c r="E21" s="93"/>
      <c r="F21" s="94"/>
      <c r="G21" s="91"/>
      <c r="H21" s="92"/>
      <c r="I21" s="93"/>
      <c r="J21" s="94"/>
      <c r="K21" s="91"/>
      <c r="L21" s="92"/>
      <c r="M21" s="93"/>
      <c r="N21" s="94"/>
      <c r="O21" s="91"/>
      <c r="P21" s="92"/>
      <c r="Q21" s="93"/>
      <c r="R21" s="95"/>
    </row>
    <row r="22" spans="1:18" ht="15.75">
      <c r="A22" s="96" t="s">
        <v>7</v>
      </c>
      <c r="B22" s="80" t="e">
        <f>'Фин. план'!B39/'Фин. план'!B8</f>
        <v>#DIV/0!</v>
      </c>
      <c r="C22" s="80" t="e">
        <f>'Фин. план'!C39/'Фин. план'!C8</f>
        <v>#DIV/0!</v>
      </c>
      <c r="D22" s="81" t="e">
        <f>'Фин. план'!D39/'Фин. план'!D8</f>
        <v>#DIV/0!</v>
      </c>
      <c r="E22" s="82" t="e">
        <f>'Фин. план'!E39/'Фин. план'!E8</f>
        <v>#DIV/0!</v>
      </c>
      <c r="F22" s="83" t="e">
        <f>'Фин. план'!F39/'Фин. план'!F8</f>
        <v>#DIV/0!</v>
      </c>
      <c r="G22" s="80" t="e">
        <f>'Фин. план'!G39/'Фин. план'!G8</f>
        <v>#DIV/0!</v>
      </c>
      <c r="H22" s="81" t="e">
        <f>'Фин. план'!H39/'Фин. план'!H8</f>
        <v>#DIV/0!</v>
      </c>
      <c r="I22" s="82" t="e">
        <f>'Фин. план'!I39/'Фин. план'!I8</f>
        <v>#DIV/0!</v>
      </c>
      <c r="J22" s="83" t="e">
        <f>'Фин. план'!J39/'Фин. план'!J8</f>
        <v>#DIV/0!</v>
      </c>
      <c r="K22" s="80" t="e">
        <f>'Фин. план'!K39/'Фин. план'!K8</f>
        <v>#DIV/0!</v>
      </c>
      <c r="L22" s="81" t="e">
        <f>'Фин. план'!L39/'Фин. план'!L8</f>
        <v>#DIV/0!</v>
      </c>
      <c r="M22" s="82" t="e">
        <f>'Фин. план'!M39/'Фин. план'!M8</f>
        <v>#DIV/0!</v>
      </c>
      <c r="N22" s="83" t="e">
        <f>'Фин. план'!N39/'Фин. план'!N8</f>
        <v>#DIV/0!</v>
      </c>
      <c r="O22" s="80" t="e">
        <f>'Фин. план'!O39/'Фин. план'!O8</f>
        <v>#DIV/0!</v>
      </c>
      <c r="P22" s="81" t="e">
        <f>'Фин. план'!P39/'Фин. план'!P8</f>
        <v>#DIV/0!</v>
      </c>
      <c r="Q22" s="82" t="e">
        <f>'Фин. план'!Q39/'Фин. план'!Q8</f>
        <v>#DIV/0!</v>
      </c>
      <c r="R22" s="84" t="e">
        <f>'Фин. план'!R39/'Фин. план'!R8</f>
        <v>#DIV/0!</v>
      </c>
    </row>
    <row r="23" spans="1:18" ht="16.5" thickBot="1">
      <c r="A23" s="99" t="s">
        <v>8</v>
      </c>
      <c r="B23" s="80" t="e">
        <f>'Фин. план'!B40/'Фин. план'!B9</f>
        <v>#DIV/0!</v>
      </c>
      <c r="C23" s="80" t="e">
        <f>'Фин. план'!C40/'Фин. план'!C9</f>
        <v>#DIV/0!</v>
      </c>
      <c r="D23" s="81" t="e">
        <f>'Фин. план'!D40/'Фин. план'!D9</f>
        <v>#DIV/0!</v>
      </c>
      <c r="E23" s="82" t="e">
        <f>'Фин. план'!E40/'Фин. план'!E9</f>
        <v>#DIV/0!</v>
      </c>
      <c r="F23" s="83" t="e">
        <f>'Фин. план'!F40/'Фин. план'!F9</f>
        <v>#DIV/0!</v>
      </c>
      <c r="G23" s="80" t="e">
        <f>'Фин. план'!G40/'Фин. план'!G9</f>
        <v>#DIV/0!</v>
      </c>
      <c r="H23" s="81" t="e">
        <f>'Фин. план'!H40/'Фин. план'!H9</f>
        <v>#DIV/0!</v>
      </c>
      <c r="I23" s="82" t="e">
        <f>'Фин. план'!I40/'Фин. план'!I9</f>
        <v>#DIV/0!</v>
      </c>
      <c r="J23" s="83" t="e">
        <f>'Фин. план'!J40/'Фин. план'!J9</f>
        <v>#DIV/0!</v>
      </c>
      <c r="K23" s="80" t="e">
        <f>'Фин. план'!K40/'Фин. план'!K9</f>
        <v>#DIV/0!</v>
      </c>
      <c r="L23" s="81" t="e">
        <f>'Фин. план'!L40/'Фин. план'!L9</f>
        <v>#DIV/0!</v>
      </c>
      <c r="M23" s="82" t="e">
        <f>'Фин. план'!M40/'Фин. план'!M9</f>
        <v>#DIV/0!</v>
      </c>
      <c r="N23" s="83" t="e">
        <f>'Фин. план'!N40/'Фин. план'!N9</f>
        <v>#DIV/0!</v>
      </c>
      <c r="O23" s="80" t="e">
        <f>'Фин. план'!O40/'Фин. план'!O9</f>
        <v>#DIV/0!</v>
      </c>
      <c r="P23" s="81" t="e">
        <f>'Фин. план'!P40/'Фин. план'!P9</f>
        <v>#DIV/0!</v>
      </c>
      <c r="Q23" s="82" t="e">
        <f>'Фин. план'!Q40/'Фин. план'!Q9</f>
        <v>#DIV/0!</v>
      </c>
      <c r="R23" s="84" t="e">
        <f>'Фин. план'!R40/'Фин. план'!R9</f>
        <v>#DIV/0!</v>
      </c>
    </row>
  </sheetData>
  <sheetProtection/>
  <mergeCells count="5">
    <mergeCell ref="R3:R4"/>
    <mergeCell ref="B3:E3"/>
    <mergeCell ref="F3:I3"/>
    <mergeCell ref="J3:M3"/>
    <mergeCell ref="N3:Q3"/>
  </mergeCells>
  <printOptions/>
  <pageMargins left="0.75" right="0.58" top="0.83" bottom="1" header="0.5" footer="0.5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BUJHM</cp:lastModifiedBy>
  <cp:lastPrinted>2006-08-23T08:52:22Z</cp:lastPrinted>
  <dcterms:created xsi:type="dcterms:W3CDTF">1996-10-08T23:32:33Z</dcterms:created>
  <dcterms:modified xsi:type="dcterms:W3CDTF">2010-02-04T13:59:51Z</dcterms:modified>
  <cp:category/>
  <cp:version/>
  <cp:contentType/>
  <cp:contentStatus/>
</cp:coreProperties>
</file>